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3" activeTab="0"/>
  </bookViews>
  <sheets>
    <sheet name="O - Elektroinštalácia" sheetId="1" r:id="rId1"/>
  </sheets>
  <definedNames>
    <definedName name="__xlnm.Print_Area" localSheetId="0">('O - Elektroinštalácia'!#REF!,'O - Elektroinštalácia'!#REF!,'O - Elektroinštalácia'!$C$5:$Q$65)</definedName>
    <definedName name="__xlnm.Print_Area">"#REF!,#REF!"</definedName>
    <definedName name="__xlnm.Print_Titles" localSheetId="0">'O - Elektroinštalácia'!$15:$15</definedName>
    <definedName name="__xlnm.Print_Titles">"#REF!"</definedName>
    <definedName name="_xlnm.Print_Area" localSheetId="0">('O - Elektroinštalácia'!#REF!,'O - Elektroinštalácia'!#REF!,'O - Elektroinštalácia'!$C$5:$Q$65)</definedName>
    <definedName name="_xlnm.Print_Titles" localSheetId="0">'O - Elektroinštalácia'!$15:$15</definedName>
    <definedName name="_xlnm.Print_Titles" localSheetId="0">'O - Elektroinštalácia'!$15:$15</definedName>
    <definedName name="_xlnm.Print_Area" localSheetId="0">('O - Elektroinštalácia'!#REF!,'O - Elektroinštalácia'!#REF!,'O - Elektroinštalácia'!$C$5:$Q$65)</definedName>
  </definedNames>
  <calcPr fullCalcOnLoad="1"/>
</workbook>
</file>

<file path=xl/sharedStrings.xml><?xml version="1.0" encoding="utf-8"?>
<sst xmlns="http://schemas.openxmlformats.org/spreadsheetml/2006/main" count="361" uniqueCount="95">
  <si>
    <t>Hárok obsahuje:</t>
  </si>
  <si>
    <t>Stavba:</t>
  </si>
  <si>
    <t>Miesto:</t>
  </si>
  <si>
    <t>Dátum:</t>
  </si>
  <si>
    <t>Objednávateľ:</t>
  </si>
  <si>
    <t>Zhotoviteľ:</t>
  </si>
  <si>
    <t>Projektant:</t>
  </si>
  <si>
    <t>Spracovateľ:</t>
  </si>
  <si>
    <t>DPH</t>
  </si>
  <si>
    <t>základná</t>
  </si>
  <si>
    <t>Kód</t>
  </si>
  <si>
    <t>D</t>
  </si>
  <si>
    <t>1) Krycí list rozpočtu</t>
  </si>
  <si>
    <t>2) Rekapitulácia rozpočtu</t>
  </si>
  <si>
    <t>3) Rozpočet</t>
  </si>
  <si>
    <t>Späť na hárok:</t>
  </si>
  <si>
    <t>Rekapitulácia stavby</t>
  </si>
  <si>
    <t>Objekt:</t>
  </si>
  <si>
    <t>Náklady z rozpočtu</t>
  </si>
  <si>
    <t>Cena celkom [€]</t>
  </si>
  <si>
    <t>P - 9- OSTATNÉ KONŠTRUKCIE A PRÁCE</t>
  </si>
  <si>
    <t>P - M21 - 155 ELEKTROMONTÁŽE</t>
  </si>
  <si>
    <t>P - M46 - 202 ZEMNÉ PRÁCE PRI EXT.MONTÁŽACH</t>
  </si>
  <si>
    <t>ROZPOČET</t>
  </si>
  <si>
    <t>PČ</t>
  </si>
  <si>
    <t>Typ</t>
  </si>
  <si>
    <t>Popis</t>
  </si>
  <si>
    <t>MJ</t>
  </si>
  <si>
    <t>Množstvo</t>
  </si>
  <si>
    <t>J.cena [€]</t>
  </si>
  <si>
    <t>Poznámka</t>
  </si>
  <si>
    <t>J. Nh [h]</t>
  </si>
  <si>
    <t>Nh celkom [h]</t>
  </si>
  <si>
    <t>J. hmotnosť [t]</t>
  </si>
  <si>
    <t>Hmotnosť celkom [t]</t>
  </si>
  <si>
    <t>J. suť [t]</t>
  </si>
  <si>
    <t>Suť Celkom [t]</t>
  </si>
  <si>
    <t>Dodávateľ</t>
  </si>
  <si>
    <t>ROZPOCET</t>
  </si>
  <si>
    <t>K</t>
  </si>
  <si>
    <t>P</t>
  </si>
  <si>
    <t>Vysek.kapies pre špalíky v murive z tehál do 10x10x5 cm</t>
  </si>
  <si>
    <t>ks</t>
  </si>
  <si>
    <t>Vysekanie rýh pre vodiče v omietke stien do š. 3 cm</t>
  </si>
  <si>
    <t>m</t>
  </si>
  <si>
    <t>Vysekanie rýh pre vodiče v omietke stien do š. 5 cm</t>
  </si>
  <si>
    <t>Vysek rýh pre vodiče v podhl.betón.hl. do 3 cm š. do 3 cm</t>
  </si>
  <si>
    <t>Diagnostika zapojenia, odpojenie starej elektroinštalácie, demontáž a zachovanie funkčnosti rozvodov ost. Miestostí</t>
  </si>
  <si>
    <t>hod</t>
  </si>
  <si>
    <t>Montáž el.inšt.líšt plastových bez krabíc šírky do 40 mm</t>
  </si>
  <si>
    <t>M</t>
  </si>
  <si>
    <t>Lišta el.inšt.PVC hranatá 25x20 mm biela</t>
  </si>
  <si>
    <t>Mont.krabice do dutých priečok 1-nás KP 68, bez zapojenia, prístrojová</t>
  </si>
  <si>
    <t>Krabica KO odbočná 020912, ASD 70 ( 70x45) 1-nas, bez viečka, bezhalogenová</t>
  </si>
  <si>
    <t>Sádra normálne tuhnúca</t>
  </si>
  <si>
    <t>kg</t>
  </si>
  <si>
    <t>Wago svorky 3x2,5</t>
  </si>
  <si>
    <t>Montáž krabice KR 68 vrátane zapojenia, rozvodka s vekom a svorkovnicou</t>
  </si>
  <si>
    <t>Ukončenie vodiča v rozvádzači, zapojenie do 2,5m2</t>
  </si>
  <si>
    <t>Ukončenie vodiča v rozvádzači, zapojenie 4-6m2</t>
  </si>
  <si>
    <t>Montáž, spínač nástenný,zapustený IP 20-44 rad. 1</t>
  </si>
  <si>
    <t>Spínač rad.1 zapustený, s krytom a rámikom IP20 biely</t>
  </si>
  <si>
    <t>Montáž, zásuvka nástenná, zapustená IP40-44, x-násob. 10/16A - 230V priebežná</t>
  </si>
  <si>
    <t>Zásuvka 1-nás. 774221, zapustená s rámikom a viečkom IP 44 biela</t>
  </si>
  <si>
    <t>Prerobenie a doplnenie ex. Rozvodnice o istiace prvky pre nové rozvody</t>
  </si>
  <si>
    <t>sub.</t>
  </si>
  <si>
    <t>Svorka radová skrutková VK3: 37102, modrá 6mm2, pre N-vodič šírka 8</t>
  </si>
  <si>
    <t>Svorka radová skrutková VK3: 37102, modrá 6mm2, pre PE-vodič šírka 8</t>
  </si>
  <si>
    <t>Istič 1-polový 34532 - 6kA (1MD) LPE-10B-1</t>
  </si>
  <si>
    <t>H07V-U 4,0 čierna  ( Cy )</t>
  </si>
  <si>
    <t>H07V-U 4,0 sv. modrá  ( Cy )</t>
  </si>
  <si>
    <t>H07V-U 4,0 zelená/žltá  ( Cy )</t>
  </si>
  <si>
    <t>PR.CHR.S N:O:1P+NC 16 30MA TZPA 8587</t>
  </si>
  <si>
    <t>kus</t>
  </si>
  <si>
    <t>Dutinka plochá 7102-05/100 4-6 mm</t>
  </si>
  <si>
    <t>Montáž, interierové svetlo-2x zdroj ( halog. Žiarovka, komp. Žiarivka, LED ) prisadené, IP 20-44</t>
  </si>
  <si>
    <t>Svietidlo stropné E 27/2 x max 60W/230</t>
  </si>
  <si>
    <t>Montáž svorky na potrubie s Cu pásom ( Bernard )</t>
  </si>
  <si>
    <t>Revízia</t>
  </si>
  <si>
    <t>Svorka na potrubie pre Cu pás</t>
  </si>
  <si>
    <t>Páska Cu uzemňovacia ( pre Bernard )</t>
  </si>
  <si>
    <t>OP a OS nových  svetelných a zásuvkových obvodov</t>
  </si>
  <si>
    <t>Mntáž, vodič Cu plný drôt, uložený pod omietkou NYY,CYY6</t>
  </si>
  <si>
    <t>Vodič Cu: CYY 6 GNYE drôt ( RE ) zel/žltý</t>
  </si>
  <si>
    <t>Montáž, kábel Cu 750v uložený pod omietkou CYKY 3x1,5</t>
  </si>
  <si>
    <t>Kábel Cu 750V: CYKY- J 3x1,5</t>
  </si>
  <si>
    <t>Montáž, kábel Cu 750v uložený pod omietkou CYKY 3x2,5</t>
  </si>
  <si>
    <t>Kábel Cu 750V: CYKY- J 3x2,5</t>
  </si>
  <si>
    <t>Montáž, vodič Cu plný drôt, inštalačný, uložený pevne H07V-U, CY6</t>
  </si>
  <si>
    <t>Montáž, kábel Cu 750v uložený pevne CYKY 3x1,5</t>
  </si>
  <si>
    <t>Montáž, kábel Cu 750v uložený pevne CYKY 3x2,5</t>
  </si>
  <si>
    <t>Osadenie plastovej hmoždinky, vŕtanie dier 6 mm</t>
  </si>
  <si>
    <t>Hmoždinka PA: HN 6x45 natĺkacia so skrutkou</t>
  </si>
  <si>
    <t>Prerazenie murivom tehlovom hrúbky 15 cm</t>
  </si>
  <si>
    <t>Materská škôlka Nábr. Sv. Cyrila elektroinštalácia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</si>
</sst>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##0.000;\-###0.000"/>
    <numFmt numFmtId="173" formatCode="d&quot;. &quot;m&quot;. &quot;yyyy"/>
    <numFmt numFmtId="174" formatCode="#,##0.00%;\-#,##0.00%"/>
    <numFmt numFmtId="175" formatCode="#,##0.00000;\-#,##0.00000"/>
    <numFmt numFmtId="176" formatCode="#,##0.000;\-#,##0.000"/>
  </numFmts>
  <fonts count="35">
    <font>
      <sz val="10"/>
      <name val="Arial"/>
      <family val="2"/>
    </font>
    <font>
      <sz val="18"/>
      <color indexed="12"/>
      <name val="Wingdings 2"/>
      <family val="1"/>
    </font>
    <font>
      <sz val="8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8"/>
      <color indexed="55"/>
      <name val="Trebuchet MS"/>
      <family val="2"/>
    </font>
    <font>
      <b/>
      <sz val="12"/>
      <color indexed="16"/>
      <name val="Trebuchet MS"/>
      <family val="2"/>
    </font>
    <font>
      <sz val="10"/>
      <color indexed="12"/>
      <name val="Trebuchet MS"/>
      <family val="2"/>
    </font>
    <font>
      <sz val="12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i/>
      <sz val="8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0" fillId="4" borderId="0" applyNumberFormat="0" applyBorder="0" applyAlignment="0" applyProtection="0"/>
    <xf numFmtId="0" fontId="2" fillId="0" borderId="0">
      <alignment/>
      <protection locked="0"/>
    </xf>
    <xf numFmtId="0" fontId="5" fillId="0" borderId="0">
      <alignment/>
      <protection locked="0"/>
    </xf>
    <xf numFmtId="0" fontId="21" fillId="1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9" fontId="0" fillId="0" borderId="0" applyFill="0" applyBorder="0" applyAlignment="0" applyProtection="0"/>
    <xf numFmtId="0" fontId="0" fillId="18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 locked="0"/>
    </xf>
    <xf numFmtId="0" fontId="34" fillId="3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36" applyFont="1" applyAlignment="1" applyProtection="1">
      <alignment horizontal="left" vertical="top"/>
      <protection/>
    </xf>
    <xf numFmtId="0" fontId="3" fillId="24" borderId="0" xfId="36" applyFont="1" applyFill="1" applyAlignment="1" applyProtection="1">
      <alignment horizontal="left" vertical="center"/>
      <protection/>
    </xf>
    <xf numFmtId="0" fontId="4" fillId="24" borderId="0" xfId="36" applyFont="1" applyFill="1" applyAlignment="1" applyProtection="1">
      <alignment horizontal="left" vertical="center"/>
      <protection/>
    </xf>
    <xf numFmtId="0" fontId="2" fillId="24" borderId="0" xfId="36" applyFont="1" applyFill="1" applyAlignment="1" applyProtection="1">
      <alignment horizontal="left" vertical="top"/>
      <protection/>
    </xf>
    <xf numFmtId="0" fontId="2" fillId="0" borderId="10" xfId="36" applyFont="1" applyBorder="1" applyAlignment="1" applyProtection="1">
      <alignment horizontal="left" vertical="center"/>
      <protection/>
    </xf>
    <xf numFmtId="0" fontId="2" fillId="0" borderId="11" xfId="36" applyFont="1" applyBorder="1" applyAlignment="1" applyProtection="1">
      <alignment horizontal="left" vertical="center"/>
      <protection/>
    </xf>
    <xf numFmtId="0" fontId="10" fillId="0" borderId="0" xfId="36" applyFont="1" applyAlignment="1" applyProtection="1">
      <alignment horizontal="center" vertical="center"/>
      <protection/>
    </xf>
    <xf numFmtId="0" fontId="2" fillId="0" borderId="12" xfId="36" applyFont="1" applyBorder="1" applyAlignment="1" applyProtection="1">
      <alignment horizontal="left" vertical="center"/>
      <protection/>
    </xf>
    <xf numFmtId="0" fontId="2" fillId="0" borderId="13" xfId="36" applyFont="1" applyBorder="1" applyAlignment="1" applyProtection="1">
      <alignment horizontal="left" vertical="center"/>
      <protection/>
    </xf>
    <xf numFmtId="0" fontId="2" fillId="0" borderId="14" xfId="36" applyFont="1" applyBorder="1" applyAlignment="1" applyProtection="1">
      <alignment horizontal="left" vertical="center"/>
      <protection/>
    </xf>
    <xf numFmtId="0" fontId="2" fillId="0" borderId="15" xfId="36" applyFont="1" applyBorder="1" applyAlignment="1" applyProtection="1">
      <alignment horizontal="left" vertical="center"/>
      <protection/>
    </xf>
    <xf numFmtId="0" fontId="2" fillId="0" borderId="16" xfId="36" applyFont="1" applyBorder="1" applyAlignment="1" applyProtection="1">
      <alignment horizontal="left" vertical="center"/>
      <protection/>
    </xf>
    <xf numFmtId="0" fontId="2" fillId="0" borderId="17" xfId="36" applyFont="1" applyBorder="1" applyAlignment="1" applyProtection="1">
      <alignment horizontal="left" vertical="center"/>
      <protection/>
    </xf>
    <xf numFmtId="0" fontId="2" fillId="0" borderId="18" xfId="36" applyFont="1" applyBorder="1" applyAlignment="1" applyProtection="1">
      <alignment horizontal="left" vertical="center"/>
      <protection/>
    </xf>
    <xf numFmtId="0" fontId="7" fillId="0" borderId="0" xfId="36" applyFont="1" applyAlignment="1" applyProtection="1">
      <alignment horizontal="left" vertical="center"/>
      <protection/>
    </xf>
    <xf numFmtId="0" fontId="8" fillId="0" borderId="0" xfId="36" applyFont="1" applyAlignment="1" applyProtection="1">
      <alignment horizontal="left" vertical="center"/>
      <protection/>
    </xf>
    <xf numFmtId="0" fontId="9" fillId="0" borderId="0" xfId="36" applyFont="1" applyAlignment="1" applyProtection="1">
      <alignment horizontal="left" vertical="center"/>
      <protection/>
    </xf>
    <xf numFmtId="0" fontId="7" fillId="0" borderId="19" xfId="36" applyFont="1" applyBorder="1" applyAlignment="1" applyProtection="1">
      <alignment horizontal="center" vertical="center" wrapText="1"/>
      <protection/>
    </xf>
    <xf numFmtId="0" fontId="7" fillId="0" borderId="20" xfId="36" applyFont="1" applyBorder="1" applyAlignment="1" applyProtection="1">
      <alignment horizontal="center" vertical="center" wrapText="1"/>
      <protection/>
    </xf>
    <xf numFmtId="0" fontId="7" fillId="0" borderId="21" xfId="36" applyFont="1" applyBorder="1" applyAlignment="1" applyProtection="1">
      <alignment horizontal="center" vertical="center" wrapText="1"/>
      <protection/>
    </xf>
    <xf numFmtId="0" fontId="2" fillId="0" borderId="22" xfId="36" applyFont="1" applyBorder="1" applyAlignment="1" applyProtection="1">
      <alignment horizontal="left" vertical="center"/>
      <protection/>
    </xf>
    <xf numFmtId="0" fontId="11" fillId="0" borderId="0" xfId="36" applyFont="1" applyAlignment="1" applyProtection="1">
      <alignment horizontal="left" vertical="center"/>
      <protection/>
    </xf>
    <xf numFmtId="1" fontId="2" fillId="0" borderId="0" xfId="36" applyNumberFormat="1" applyFont="1" applyAlignment="1" applyProtection="1">
      <alignment horizontal="left" vertical="top"/>
      <protection/>
    </xf>
    <xf numFmtId="0" fontId="5" fillId="24" borderId="0" xfId="37" applyNumberFormat="1" applyFont="1" applyFill="1" applyBorder="1" applyAlignment="1" applyProtection="1">
      <alignment horizontal="left" vertical="center"/>
      <protection/>
    </xf>
    <xf numFmtId="0" fontId="12" fillId="24" borderId="0" xfId="36" applyFont="1" applyFill="1" applyAlignment="1" applyProtection="1">
      <alignment horizontal="left" vertical="center"/>
      <protection/>
    </xf>
    <xf numFmtId="0" fontId="2" fillId="0" borderId="10" xfId="36" applyFont="1" applyBorder="1" applyAlignment="1" applyProtection="1">
      <alignment horizontal="center" vertical="center" wrapText="1"/>
      <protection/>
    </xf>
    <xf numFmtId="0" fontId="8" fillId="25" borderId="19" xfId="36" applyFont="1" applyFill="1" applyBorder="1" applyAlignment="1" applyProtection="1">
      <alignment horizontal="center" vertical="center" wrapText="1"/>
      <protection/>
    </xf>
    <xf numFmtId="0" fontId="8" fillId="25" borderId="20" xfId="36" applyFont="1" applyFill="1" applyBorder="1" applyAlignment="1" applyProtection="1">
      <alignment horizontal="center" vertical="center" wrapText="1"/>
      <protection/>
    </xf>
    <xf numFmtId="0" fontId="2" fillId="0" borderId="11" xfId="36" applyFont="1" applyBorder="1" applyAlignment="1" applyProtection="1">
      <alignment horizontal="center" vertical="center" wrapText="1"/>
      <protection/>
    </xf>
    <xf numFmtId="175" fontId="14" fillId="0" borderId="12" xfId="36" applyNumberFormat="1" applyFont="1" applyBorder="1" applyAlignment="1" applyProtection="1">
      <alignment horizontal="right"/>
      <protection/>
    </xf>
    <xf numFmtId="175" fontId="14" fillId="0" borderId="23" xfId="36" applyNumberFormat="1" applyFont="1" applyBorder="1" applyAlignment="1" applyProtection="1">
      <alignment horizontal="right"/>
      <protection/>
    </xf>
    <xf numFmtId="4" fontId="15" fillId="0" borderId="0" xfId="36" applyNumberFormat="1" applyFont="1" applyAlignment="1" applyProtection="1">
      <alignment horizontal="right" vertical="center"/>
      <protection/>
    </xf>
    <xf numFmtId="0" fontId="16" fillId="0" borderId="10" xfId="36" applyFont="1" applyBorder="1" applyAlignment="1" applyProtection="1">
      <alignment horizontal="left"/>
      <protection/>
    </xf>
    <xf numFmtId="49" fontId="13" fillId="0" borderId="0" xfId="36" applyNumberFormat="1" applyFont="1" applyAlignment="1" applyProtection="1">
      <alignment horizontal="left"/>
      <protection/>
    </xf>
    <xf numFmtId="49" fontId="2" fillId="0" borderId="0" xfId="36" applyNumberFormat="1" applyFont="1" applyAlignment="1" applyProtection="1">
      <alignment horizontal="left"/>
      <protection/>
    </xf>
    <xf numFmtId="0" fontId="16" fillId="0" borderId="11" xfId="36" applyFont="1" applyBorder="1" applyAlignment="1" applyProtection="1">
      <alignment horizontal="left"/>
      <protection/>
    </xf>
    <xf numFmtId="0" fontId="16" fillId="0" borderId="24" xfId="36" applyFont="1" applyBorder="1" applyAlignment="1" applyProtection="1">
      <alignment horizontal="left"/>
      <protection/>
    </xf>
    <xf numFmtId="175" fontId="16" fillId="0" borderId="0" xfId="36" applyNumberFormat="1" applyFont="1" applyAlignment="1" applyProtection="1">
      <alignment horizontal="right"/>
      <protection/>
    </xf>
    <xf numFmtId="175" fontId="16" fillId="0" borderId="25" xfId="36" applyNumberFormat="1" applyFont="1" applyBorder="1" applyAlignment="1" applyProtection="1">
      <alignment horizontal="right"/>
      <protection/>
    </xf>
    <xf numFmtId="0" fontId="16" fillId="0" borderId="0" xfId="36" applyFont="1" applyAlignment="1" applyProtection="1">
      <alignment horizontal="left"/>
      <protection/>
    </xf>
    <xf numFmtId="1" fontId="16" fillId="0" borderId="0" xfId="36" applyNumberFormat="1" applyFont="1" applyAlignment="1" applyProtection="1">
      <alignment horizontal="left"/>
      <protection/>
    </xf>
    <xf numFmtId="176" fontId="16" fillId="0" borderId="0" xfId="36" applyNumberFormat="1" applyFont="1" applyAlignment="1" applyProtection="1">
      <alignment horizontal="right" vertical="center"/>
      <protection/>
    </xf>
    <xf numFmtId="0" fontId="2" fillId="0" borderId="26" xfId="36" applyFont="1" applyBorder="1" applyAlignment="1" applyProtection="1">
      <alignment horizontal="center" vertical="center"/>
      <protection/>
    </xf>
    <xf numFmtId="49" fontId="2" fillId="0" borderId="26" xfId="36" applyNumberFormat="1" applyFont="1" applyBorder="1" applyAlignment="1" applyProtection="1">
      <alignment horizontal="center" vertical="center"/>
      <protection/>
    </xf>
    <xf numFmtId="49" fontId="2" fillId="0" borderId="26" xfId="36" applyNumberFormat="1" applyFont="1" applyBorder="1" applyAlignment="1" applyProtection="1">
      <alignment horizontal="left" vertical="center" wrapText="1"/>
      <protection/>
    </xf>
    <xf numFmtId="0" fontId="2" fillId="0" borderId="26" xfId="36" applyFont="1" applyBorder="1" applyAlignment="1" applyProtection="1">
      <alignment horizontal="center" vertical="center" wrapText="1"/>
      <protection/>
    </xf>
    <xf numFmtId="176" fontId="2" fillId="0" borderId="26" xfId="36" applyNumberFormat="1" applyFont="1" applyBorder="1" applyAlignment="1" applyProtection="1">
      <alignment horizontal="right" vertical="center"/>
      <protection/>
    </xf>
    <xf numFmtId="0" fontId="10" fillId="0" borderId="26" xfId="36" applyFont="1" applyBorder="1" applyAlignment="1" applyProtection="1">
      <alignment horizontal="left" vertical="center"/>
      <protection/>
    </xf>
    <xf numFmtId="175" fontId="10" fillId="0" borderId="0" xfId="36" applyNumberFormat="1" applyFont="1" applyAlignment="1" applyProtection="1">
      <alignment horizontal="right" vertical="center"/>
      <protection/>
    </xf>
    <xf numFmtId="175" fontId="10" fillId="0" borderId="25" xfId="36" applyNumberFormat="1" applyFont="1" applyBorder="1" applyAlignment="1" applyProtection="1">
      <alignment horizontal="right" vertical="center"/>
      <protection/>
    </xf>
    <xf numFmtId="4" fontId="2" fillId="0" borderId="0" xfId="36" applyNumberFormat="1" applyFont="1" applyAlignment="1" applyProtection="1">
      <alignment horizontal="right" vertical="center"/>
      <protection/>
    </xf>
    <xf numFmtId="4" fontId="16" fillId="0" borderId="0" xfId="36" applyNumberFormat="1" applyFont="1" applyAlignment="1" applyProtection="1">
      <alignment horizontal="right" vertical="center"/>
      <protection/>
    </xf>
    <xf numFmtId="0" fontId="17" fillId="0" borderId="26" xfId="36" applyFont="1" applyBorder="1" applyAlignment="1" applyProtection="1">
      <alignment horizontal="center" vertical="center"/>
      <protection/>
    </xf>
    <xf numFmtId="49" fontId="17" fillId="0" borderId="26" xfId="36" applyNumberFormat="1" applyFont="1" applyBorder="1" applyAlignment="1" applyProtection="1">
      <alignment horizontal="center" vertical="center"/>
      <protection/>
    </xf>
    <xf numFmtId="49" fontId="17" fillId="0" borderId="26" xfId="36" applyNumberFormat="1" applyFont="1" applyBorder="1" applyAlignment="1" applyProtection="1">
      <alignment horizontal="left" vertical="center" wrapText="1"/>
      <protection/>
    </xf>
    <xf numFmtId="0" fontId="17" fillId="0" borderId="26" xfId="36" applyFont="1" applyBorder="1" applyAlignment="1" applyProtection="1">
      <alignment horizontal="center" vertical="center" wrapText="1"/>
      <protection/>
    </xf>
    <xf numFmtId="176" fontId="17" fillId="0" borderId="26" xfId="36" applyNumberFormat="1" applyFont="1" applyBorder="1" applyAlignment="1" applyProtection="1">
      <alignment horizontal="right" vertical="center"/>
      <protection/>
    </xf>
    <xf numFmtId="0" fontId="2" fillId="0" borderId="19" xfId="36" applyFont="1" applyBorder="1" applyAlignment="1" applyProtection="1">
      <alignment horizontal="left" vertical="center" wrapText="1"/>
      <protection/>
    </xf>
    <xf numFmtId="0" fontId="2" fillId="0" borderId="20" xfId="36" applyFont="1" applyBorder="1" applyAlignment="1" applyProtection="1">
      <alignment horizontal="left" vertical="center"/>
      <protection/>
    </xf>
    <xf numFmtId="0" fontId="2" fillId="0" borderId="21" xfId="36" applyFont="1" applyBorder="1" applyAlignment="1" applyProtection="1">
      <alignment horizontal="left" vertical="center"/>
      <protection/>
    </xf>
    <xf numFmtId="4" fontId="2" fillId="0" borderId="19" xfId="36" applyNumberFormat="1" applyFont="1" applyBorder="1" applyAlignment="1" applyProtection="1">
      <alignment horizontal="right" vertical="center"/>
      <protection/>
    </xf>
    <xf numFmtId="49" fontId="2" fillId="0" borderId="14" xfId="36" applyNumberFormat="1" applyFont="1" applyBorder="1" applyAlignment="1" applyProtection="1">
      <alignment horizontal="left" vertical="center"/>
      <protection/>
    </xf>
    <xf numFmtId="4" fontId="2" fillId="0" borderId="14" xfId="36" applyNumberFormat="1" applyFont="1" applyBorder="1" applyAlignment="1" applyProtection="1">
      <alignment horizontal="left" vertical="center"/>
      <protection/>
    </xf>
    <xf numFmtId="4" fontId="13" fillId="0" borderId="0" xfId="36" applyNumberFormat="1" applyFont="1" applyBorder="1" applyAlignment="1" applyProtection="1">
      <alignment horizontal="right"/>
      <protection/>
    </xf>
    <xf numFmtId="4" fontId="2" fillId="0" borderId="26" xfId="36" applyNumberFormat="1" applyFont="1" applyBorder="1" applyAlignment="1" applyProtection="1">
      <alignment horizontal="right" vertical="center"/>
      <protection/>
    </xf>
    <xf numFmtId="0" fontId="17" fillId="0" borderId="26" xfId="36" applyFont="1" applyBorder="1" applyAlignment="1" applyProtection="1">
      <alignment horizontal="left" vertical="center" wrapText="1"/>
      <protection/>
    </xf>
    <xf numFmtId="4" fontId="17" fillId="0" borderId="26" xfId="36" applyNumberFormat="1" applyFont="1" applyBorder="1" applyAlignment="1" applyProtection="1">
      <alignment horizontal="right" vertical="center"/>
      <protection/>
    </xf>
    <xf numFmtId="0" fontId="2" fillId="0" borderId="26" xfId="36" applyFont="1" applyBorder="1" applyAlignment="1" applyProtection="1">
      <alignment horizontal="left" vertical="center" wrapText="1"/>
      <protection/>
    </xf>
    <xf numFmtId="0" fontId="8" fillId="25" borderId="20" xfId="36" applyFont="1" applyFill="1" applyBorder="1" applyAlignment="1" applyProtection="1">
      <alignment horizontal="center" vertical="center" wrapText="1"/>
      <protection/>
    </xf>
    <xf numFmtId="0" fontId="8" fillId="25" borderId="21" xfId="36" applyFont="1" applyFill="1" applyBorder="1" applyAlignment="1" applyProtection="1">
      <alignment horizontal="center" vertical="center" wrapText="1"/>
      <protection/>
    </xf>
    <xf numFmtId="4" fontId="11" fillId="0" borderId="0" xfId="36" applyNumberFormat="1" applyFont="1" applyBorder="1" applyAlignment="1" applyProtection="1">
      <alignment horizontal="right"/>
      <protection/>
    </xf>
    <xf numFmtId="0" fontId="5" fillId="24" borderId="0" xfId="37" applyNumberFormat="1" applyFont="1" applyFill="1" applyBorder="1" applyAlignment="1" applyProtection="1">
      <alignment horizontal="center" vertical="center"/>
      <protection/>
    </xf>
    <xf numFmtId="0" fontId="8" fillId="0" borderId="0" xfId="36" applyFont="1" applyBorder="1" applyAlignment="1" applyProtection="1">
      <alignment horizontal="left" vertical="center"/>
      <protection/>
    </xf>
    <xf numFmtId="0" fontId="6" fillId="0" borderId="0" xfId="36" applyFont="1" applyBorder="1" applyAlignment="1" applyProtection="1">
      <alignment horizontal="center" vertical="center"/>
      <protection/>
    </xf>
    <xf numFmtId="0" fontId="7" fillId="0" borderId="0" xfId="36" applyFont="1" applyBorder="1" applyAlignment="1" applyProtection="1">
      <alignment horizontal="left" vertical="center" wrapText="1"/>
      <protection/>
    </xf>
    <xf numFmtId="0" fontId="9" fillId="0" borderId="0" xfId="36" applyFont="1" applyBorder="1" applyAlignment="1" applyProtection="1">
      <alignment horizontal="left" vertical="center" wrapText="1"/>
      <protection/>
    </xf>
    <xf numFmtId="173" fontId="8" fillId="0" borderId="0" xfId="36" applyNumberFormat="1" applyFont="1" applyBorder="1" applyAlignment="1" applyProtection="1">
      <alignment horizontal="left" vertical="top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 1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WindingsStyle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295275</xdr:colOff>
      <xdr:row>1</xdr:row>
      <xdr:rowOff>0</xdr:rowOff>
    </xdr:to>
    <xdr:sp>
      <xdr:nvSpPr>
        <xdr:cNvPr id="1" name="Obrázok 3"/>
        <xdr:cNvSpPr>
          <a:spLocks/>
        </xdr:cNvSpPr>
      </xdr:nvSpPr>
      <xdr:spPr>
        <a:xfrm>
          <a:off x="57150" y="0"/>
          <a:ext cx="238125" cy="2857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46</xdr:row>
      <xdr:rowOff>190500</xdr:rowOff>
    </xdr:from>
    <xdr:to>
      <xdr:col>29</xdr:col>
      <xdr:colOff>390525</xdr:colOff>
      <xdr:row>47</xdr:row>
      <xdr:rowOff>209550</xdr:rowOff>
    </xdr:to>
    <xdr:sp>
      <xdr:nvSpPr>
        <xdr:cNvPr id="2" name="BlokTextu 2"/>
        <xdr:cNvSpPr>
          <a:spLocks/>
        </xdr:cNvSpPr>
      </xdr:nvSpPr>
      <xdr:spPr>
        <a:xfrm>
          <a:off x="8172450" y="14287500"/>
          <a:ext cx="161925" cy="2667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ocal%20Settings/Temporary%20Internet%20Files/Local%20Settings/Temporary%20Internet%20Files/Content.IE5/M8A7NPTV/2015032%20-%20%20Matersk&#225;%20&#353;kola%20N&#225;bre&#382;ie%20Sv%20Cyrila%20360.xls#'O%20-%20Elektroin&#353;tal&#225;cia'!C4#'O%20-%20Elektroin&#353;tal&#225;cia'!C4#'O%20-%20Elektroin&#353;tal&#225;cia'!C4%23'O%20-%20Elektroin&#353;tal&#225;cia'!C4" TargetMode="External" /><Relationship Id="rId2" Type="http://schemas.openxmlformats.org/officeDocument/2006/relationships/hyperlink" Target="Local%20Settings/Temporary%20Internet%20Files/Local%20Settings/Temporary%20Internet%20Files/Content.IE5/M8A7NPTV/2015032%20-%20%20Matersk&#225;%20&#353;kola%20N&#225;bre&#382;ie%20Sv%20Cyrila%20360.xls#'O%20-%20Elektroin&#353;tal&#225;cia'!C88#'O%20-%20Elektroin&#353;tal&#225;cia'!C88#'O%20-%20Elektroin&#353;tal&#225;cia'!C88%23'O%20-%20Elektroin&#353;tal&#225;cia'!C88" TargetMode="External" /><Relationship Id="rId3" Type="http://schemas.openxmlformats.org/officeDocument/2006/relationships/hyperlink" Target="Local%20Settings/Temporary%20Internet%20Files/Local%20Settings/Temporary%20Internet%20Files/Content.IE5/M8A7NPTV/2015032%20-%20%20Matersk&#225;%20&#353;kola%20N&#225;bre&#382;ie%20Sv%20Cyrila%20360.xls#'O%20-%20Elektroin&#353;tal&#225;cia'!C112#'O%20-%20Elektroin&#353;tal&#225;cia'!C112#'O%20-%20Elektroin&#353;tal&#225;cia'!C112%23'O%20-%20Elektroin&#353;tal&#225;cia'!C112" TargetMode="External" /><Relationship Id="rId4" Type="http://schemas.openxmlformats.org/officeDocument/2006/relationships/hyperlink" Target="Local%20Settings/Temporary%20Internet%20Files/Local%20Settings/Temporary%20Internet%20Files/Content.IE5/M8A7NPTV/2015032%20-%20%20Matersk&#225;%20&#353;kola%20N&#225;bre&#382;ie%20Sv%20Cyrila%20360.xls#'Rekapitul&#225;cia%20stavby'!C4#'Rekapitul&#225;cia%20stavby'!C4#'Rekapitul&#225;cia%20stavby'!C4%23'Rekapitul&#225;cia%20stavby'!C4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M66"/>
  <sheetViews>
    <sheetView showGridLines="0" tabSelected="1" zoomScalePageLayoutView="0" workbookViewId="0" topLeftCell="A1">
      <pane ySplit="1" topLeftCell="BM47" activePane="bottomLeft" state="frozen"/>
      <selection pane="topLeft" activeCell="A1" sqref="A1"/>
      <selection pane="bottomLeft" activeCell="K69" sqref="K69"/>
    </sheetView>
  </sheetViews>
  <sheetFormatPr defaultColWidth="8.00390625" defaultRowHeight="14.25" customHeight="1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7" width="8.421875" style="1" customWidth="1"/>
    <col min="8" max="8" width="9.421875" style="1" customWidth="1"/>
    <col min="9" max="9" width="5.28125" style="1" customWidth="1"/>
    <col min="10" max="10" width="3.8515625" style="1" customWidth="1"/>
    <col min="11" max="11" width="8.7109375" style="1" customWidth="1"/>
    <col min="12" max="12" width="9.00390625" style="1" customWidth="1"/>
    <col min="13" max="14" width="4.57421875" style="1" customWidth="1"/>
    <col min="15" max="15" width="1.57421875" style="1" customWidth="1"/>
    <col min="16" max="16" width="9.421875" style="1" customWidth="1"/>
    <col min="17" max="17" width="3.140625" style="1" customWidth="1"/>
    <col min="18" max="18" width="1.28515625" style="1" customWidth="1"/>
    <col min="19" max="19" width="6.140625" style="1" customWidth="1"/>
    <col min="20" max="28" width="0" style="1" hidden="1" customWidth="1"/>
    <col min="29" max="29" width="8.28125" style="1" customWidth="1"/>
    <col min="30" max="30" width="11.28125" style="1" customWidth="1"/>
    <col min="31" max="31" width="12.28125" style="1" customWidth="1"/>
    <col min="32" max="43" width="8.00390625" style="1" customWidth="1"/>
    <col min="44" max="64" width="0" style="1" hidden="1" customWidth="1"/>
    <col min="65" max="16384" width="8.00390625" style="1" customWidth="1"/>
  </cols>
  <sheetData>
    <row r="1" spans="2:20" s="4" customFormat="1" ht="22.5" customHeight="1">
      <c r="B1" s="2"/>
      <c r="C1" s="2"/>
      <c r="D1" s="3" t="s">
        <v>0</v>
      </c>
      <c r="E1" s="2"/>
      <c r="F1" s="72" t="s">
        <v>12</v>
      </c>
      <c r="G1" s="72"/>
      <c r="H1" s="72" t="s">
        <v>13</v>
      </c>
      <c r="I1" s="72"/>
      <c r="J1" s="72"/>
      <c r="K1" s="72"/>
      <c r="L1" s="24" t="s">
        <v>14</v>
      </c>
      <c r="M1" s="2"/>
      <c r="N1" s="2"/>
      <c r="O1" s="3" t="s">
        <v>15</v>
      </c>
      <c r="P1" s="2"/>
      <c r="Q1" s="2"/>
      <c r="R1" s="2"/>
      <c r="S1" s="24" t="s">
        <v>16</v>
      </c>
      <c r="T1" s="25"/>
    </row>
    <row r="4" spans="2:18" ht="7.5" customHeight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</row>
    <row r="5" spans="2:18" ht="37.5" customHeight="1">
      <c r="B5" s="5"/>
      <c r="C5" s="74" t="s">
        <v>23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6"/>
    </row>
    <row r="6" spans="2:18" ht="7.5" customHeight="1">
      <c r="B6" s="5"/>
      <c r="R6" s="6"/>
    </row>
    <row r="7" spans="2:18" ht="30.75" customHeight="1">
      <c r="B7" s="5"/>
      <c r="C7" s="15" t="s">
        <v>1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R7" s="6"/>
    </row>
    <row r="8" spans="2:18" ht="37.5" customHeight="1">
      <c r="B8" s="5"/>
      <c r="C8" s="17" t="s">
        <v>17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R8" s="6"/>
    </row>
    <row r="9" spans="2:18" ht="7.5" customHeight="1">
      <c r="B9" s="5"/>
      <c r="R9" s="6"/>
    </row>
    <row r="10" spans="2:18" ht="18.75" customHeight="1">
      <c r="B10" s="5"/>
      <c r="C10" s="15" t="s">
        <v>2</v>
      </c>
      <c r="E10" s="1" t="s">
        <v>94</v>
      </c>
      <c r="F10" s="16"/>
      <c r="K10" s="15" t="s">
        <v>3</v>
      </c>
      <c r="M10" s="77"/>
      <c r="N10" s="77"/>
      <c r="O10" s="77"/>
      <c r="P10" s="77"/>
      <c r="R10" s="6"/>
    </row>
    <row r="11" spans="2:18" ht="7.5" customHeight="1">
      <c r="B11" s="5"/>
      <c r="R11" s="6"/>
    </row>
    <row r="12" spans="2:18" ht="15.75" customHeight="1">
      <c r="B12" s="5"/>
      <c r="C12" s="15" t="s">
        <v>4</v>
      </c>
      <c r="F12" s="16"/>
      <c r="K12" s="15" t="s">
        <v>6</v>
      </c>
      <c r="M12" s="73"/>
      <c r="N12" s="73"/>
      <c r="O12" s="73"/>
      <c r="P12" s="73"/>
      <c r="Q12" s="73"/>
      <c r="R12" s="6"/>
    </row>
    <row r="13" spans="2:18" ht="15" customHeight="1">
      <c r="B13" s="5"/>
      <c r="C13" s="15" t="s">
        <v>5</v>
      </c>
      <c r="F13" s="16"/>
      <c r="K13" s="15" t="s">
        <v>7</v>
      </c>
      <c r="M13" s="73"/>
      <c r="N13" s="73"/>
      <c r="O13" s="73"/>
      <c r="P13" s="73"/>
      <c r="Q13" s="73"/>
      <c r="R13" s="6"/>
    </row>
    <row r="14" spans="2:18" ht="11.25" customHeight="1">
      <c r="B14" s="5"/>
      <c r="R14" s="6"/>
    </row>
    <row r="15" spans="2:28" ht="30" customHeight="1">
      <c r="B15" s="26"/>
      <c r="C15" s="27" t="s">
        <v>24</v>
      </c>
      <c r="D15" s="28" t="s">
        <v>25</v>
      </c>
      <c r="E15" s="28" t="s">
        <v>10</v>
      </c>
      <c r="F15" s="69" t="s">
        <v>26</v>
      </c>
      <c r="G15" s="69"/>
      <c r="H15" s="69"/>
      <c r="I15" s="69"/>
      <c r="J15" s="28" t="s">
        <v>27</v>
      </c>
      <c r="K15" s="28" t="s">
        <v>28</v>
      </c>
      <c r="L15" s="69" t="s">
        <v>29</v>
      </c>
      <c r="M15" s="69"/>
      <c r="N15" s="70" t="s">
        <v>19</v>
      </c>
      <c r="O15" s="70"/>
      <c r="P15" s="70"/>
      <c r="Q15" s="70"/>
      <c r="R15" s="29"/>
      <c r="T15" s="18" t="s">
        <v>30</v>
      </c>
      <c r="U15" s="19" t="s">
        <v>8</v>
      </c>
      <c r="V15" s="19" t="s">
        <v>31</v>
      </c>
      <c r="W15" s="19" t="s">
        <v>32</v>
      </c>
      <c r="X15" s="19" t="s">
        <v>33</v>
      </c>
      <c r="Y15" s="19" t="s">
        <v>34</v>
      </c>
      <c r="Z15" s="19" t="s">
        <v>35</v>
      </c>
      <c r="AA15" s="20" t="s">
        <v>36</v>
      </c>
      <c r="AB15" s="1" t="s">
        <v>37</v>
      </c>
    </row>
    <row r="16" spans="2:63" ht="30" customHeight="1">
      <c r="B16" s="5"/>
      <c r="C16" s="22" t="s">
        <v>18</v>
      </c>
      <c r="N16" s="71"/>
      <c r="O16" s="71"/>
      <c r="P16" s="71"/>
      <c r="Q16" s="71"/>
      <c r="R16" s="6"/>
      <c r="T16" s="21"/>
      <c r="U16" s="8"/>
      <c r="V16" s="8"/>
      <c r="W16" s="30">
        <f>(((0+W17)+W22)+W64)</f>
        <v>0</v>
      </c>
      <c r="X16" s="8"/>
      <c r="Y16" s="30">
        <f>(((0+Y17)+Y22)+Y64)</f>
        <v>0</v>
      </c>
      <c r="Z16" s="8"/>
      <c r="AA16" s="31">
        <f>(((0+AA17)+AA22)+AA64)</f>
        <v>0</v>
      </c>
      <c r="BK16" s="32">
        <f>(((0+BK17)+BK22)+BK64)</f>
        <v>1</v>
      </c>
    </row>
    <row r="17" spans="2:64" ht="37.5" customHeight="1">
      <c r="B17" s="33"/>
      <c r="D17" s="34" t="s">
        <v>20</v>
      </c>
      <c r="E17" s="35"/>
      <c r="N17" s="64"/>
      <c r="O17" s="64"/>
      <c r="P17" s="64"/>
      <c r="Q17" s="64"/>
      <c r="R17" s="36"/>
      <c r="T17" s="37"/>
      <c r="W17" s="38">
        <f>SUM(W18:W21)</f>
        <v>0</v>
      </c>
      <c r="Y17" s="38">
        <f>SUM(Y18:Y21)</f>
        <v>0</v>
      </c>
      <c r="AA17" s="39">
        <f>SUM(AA18:AA21)</f>
        <v>0</v>
      </c>
      <c r="AR17" s="40"/>
      <c r="AT17" s="40" t="s">
        <v>11</v>
      </c>
      <c r="AU17" s="41">
        <v>0</v>
      </c>
      <c r="AY17" s="40" t="s">
        <v>38</v>
      </c>
      <c r="BK17" s="42">
        <f>SUM(BK18:BK21)</f>
        <v>0</v>
      </c>
      <c r="BL17" s="23">
        <v>0</v>
      </c>
    </row>
    <row r="18" spans="2:64" ht="28.5" customHeight="1">
      <c r="B18" s="5"/>
      <c r="C18" s="43"/>
      <c r="D18" s="44" t="s">
        <v>39</v>
      </c>
      <c r="E18" s="45" t="s">
        <v>40</v>
      </c>
      <c r="F18" s="68" t="s">
        <v>41</v>
      </c>
      <c r="G18" s="68"/>
      <c r="H18" s="68"/>
      <c r="I18" s="68"/>
      <c r="J18" s="46" t="s">
        <v>42</v>
      </c>
      <c r="K18" s="47">
        <v>4</v>
      </c>
      <c r="L18" s="65"/>
      <c r="M18" s="65"/>
      <c r="N18" s="65"/>
      <c r="O18" s="65"/>
      <c r="P18" s="65"/>
      <c r="Q18" s="65"/>
      <c r="R18" s="6"/>
      <c r="T18" s="48"/>
      <c r="U18" s="7" t="s">
        <v>9</v>
      </c>
      <c r="V18" s="49"/>
      <c r="W18" s="49">
        <f>(V18*K18)</f>
        <v>0</v>
      </c>
      <c r="X18" s="49"/>
      <c r="Y18" s="49">
        <f>(X18*K18)</f>
        <v>0</v>
      </c>
      <c r="Z18" s="49"/>
      <c r="AA18" s="50">
        <f>(Z18*K18)</f>
        <v>0</v>
      </c>
      <c r="AT18" s="1" t="s">
        <v>39</v>
      </c>
      <c r="AU18" s="23">
        <v>1</v>
      </c>
      <c r="AY18" s="1" t="s">
        <v>38</v>
      </c>
      <c r="BE18" s="51">
        <f>IF((U18="základná"),N18,0)</f>
        <v>0</v>
      </c>
      <c r="BF18" s="51">
        <f>IF((U18="znížená"),N18,0)</f>
        <v>0</v>
      </c>
      <c r="BG18" s="51">
        <f>IF((U18="základná prenesená"),N18,0)</f>
        <v>0</v>
      </c>
      <c r="BH18" s="51">
        <f>IF((U18="znížená prenesená"),N18,0)</f>
        <v>0</v>
      </c>
      <c r="BI18" s="51">
        <f>IF((U18="nulová"),N18,0)</f>
        <v>0</v>
      </c>
      <c r="BJ18" s="23">
        <v>1</v>
      </c>
      <c r="BK18" s="51">
        <f>ROUND((L18*K18),2)</f>
        <v>0</v>
      </c>
      <c r="BL18" s="23">
        <v>1</v>
      </c>
    </row>
    <row r="19" spans="2:64" ht="28.5" customHeight="1">
      <c r="B19" s="5"/>
      <c r="C19" s="43"/>
      <c r="D19" s="44" t="s">
        <v>39</v>
      </c>
      <c r="E19" s="45" t="s">
        <v>40</v>
      </c>
      <c r="F19" s="68" t="s">
        <v>43</v>
      </c>
      <c r="G19" s="68"/>
      <c r="H19" s="68"/>
      <c r="I19" s="68"/>
      <c r="J19" s="46" t="s">
        <v>44</v>
      </c>
      <c r="K19" s="47">
        <v>14</v>
      </c>
      <c r="L19" s="65"/>
      <c r="M19" s="65"/>
      <c r="N19" s="65"/>
      <c r="O19" s="65"/>
      <c r="P19" s="65"/>
      <c r="Q19" s="65"/>
      <c r="R19" s="6"/>
      <c r="T19" s="48"/>
      <c r="U19" s="7" t="s">
        <v>9</v>
      </c>
      <c r="V19" s="49"/>
      <c r="W19" s="49">
        <f>(V19*K19)</f>
        <v>0</v>
      </c>
      <c r="X19" s="49"/>
      <c r="Y19" s="49">
        <f>(X19*K19)</f>
        <v>0</v>
      </c>
      <c r="Z19" s="49"/>
      <c r="AA19" s="50">
        <f>(Z19*K19)</f>
        <v>0</v>
      </c>
      <c r="AT19" s="1" t="s">
        <v>39</v>
      </c>
      <c r="AU19" s="23">
        <v>1</v>
      </c>
      <c r="AY19" s="1" t="s">
        <v>38</v>
      </c>
      <c r="BE19" s="51">
        <f>IF((U19="základná"),N19,0)</f>
        <v>0</v>
      </c>
      <c r="BF19" s="51">
        <f>IF((U19="znížená"),N19,0)</f>
        <v>0</v>
      </c>
      <c r="BG19" s="51">
        <f>IF((U19="základná prenesená"),N19,0)</f>
        <v>0</v>
      </c>
      <c r="BH19" s="51">
        <f>IF((U19="znížená prenesená"),N19,0)</f>
        <v>0</v>
      </c>
      <c r="BI19" s="51">
        <f>IF((U19="nulová"),N19,0)</f>
        <v>0</v>
      </c>
      <c r="BJ19" s="23">
        <v>1</v>
      </c>
      <c r="BK19" s="51">
        <f>ROUND((L19*K19),2)</f>
        <v>0</v>
      </c>
      <c r="BL19" s="23">
        <v>1</v>
      </c>
    </row>
    <row r="20" spans="2:64" ht="28.5" customHeight="1">
      <c r="B20" s="5"/>
      <c r="C20" s="43"/>
      <c r="D20" s="44" t="s">
        <v>39</v>
      </c>
      <c r="E20" s="45" t="s">
        <v>40</v>
      </c>
      <c r="F20" s="68" t="s">
        <v>45</v>
      </c>
      <c r="G20" s="68"/>
      <c r="H20" s="68"/>
      <c r="I20" s="68"/>
      <c r="J20" s="46" t="s">
        <v>44</v>
      </c>
      <c r="K20" s="47">
        <v>28</v>
      </c>
      <c r="L20" s="65"/>
      <c r="M20" s="65"/>
      <c r="N20" s="65"/>
      <c r="O20" s="65"/>
      <c r="P20" s="65"/>
      <c r="Q20" s="65"/>
      <c r="R20" s="6"/>
      <c r="T20" s="48"/>
      <c r="U20" s="7" t="s">
        <v>9</v>
      </c>
      <c r="V20" s="49"/>
      <c r="W20" s="49">
        <f>(V20*K20)</f>
        <v>0</v>
      </c>
      <c r="X20" s="49"/>
      <c r="Y20" s="49">
        <f>(X20*K20)</f>
        <v>0</v>
      </c>
      <c r="Z20" s="49"/>
      <c r="AA20" s="50">
        <f>(Z20*K20)</f>
        <v>0</v>
      </c>
      <c r="AT20" s="1" t="s">
        <v>39</v>
      </c>
      <c r="AU20" s="23">
        <v>1</v>
      </c>
      <c r="AY20" s="1" t="s">
        <v>38</v>
      </c>
      <c r="BE20" s="51">
        <f>IF((U20="základná"),N20,0)</f>
        <v>0</v>
      </c>
      <c r="BF20" s="51">
        <f>IF((U20="znížená"),N20,0)</f>
        <v>0</v>
      </c>
      <c r="BG20" s="51">
        <f>IF((U20="základná prenesená"),N20,0)</f>
        <v>0</v>
      </c>
      <c r="BH20" s="51">
        <f>IF((U20="znížená prenesená"),N20,0)</f>
        <v>0</v>
      </c>
      <c r="BI20" s="51">
        <f>IF((U20="nulová"),N20,0)</f>
        <v>0</v>
      </c>
      <c r="BJ20" s="23">
        <v>1</v>
      </c>
      <c r="BK20" s="51">
        <f>ROUND((L20*K20),2)</f>
        <v>0</v>
      </c>
      <c r="BL20" s="23">
        <v>1</v>
      </c>
    </row>
    <row r="21" spans="2:64" ht="28.5" customHeight="1">
      <c r="B21" s="5"/>
      <c r="C21" s="43"/>
      <c r="D21" s="44" t="s">
        <v>39</v>
      </c>
      <c r="E21" s="45" t="s">
        <v>40</v>
      </c>
      <c r="F21" s="68" t="s">
        <v>46</v>
      </c>
      <c r="G21" s="68"/>
      <c r="H21" s="68"/>
      <c r="I21" s="68"/>
      <c r="J21" s="46" t="s">
        <v>44</v>
      </c>
      <c r="K21" s="47">
        <v>12</v>
      </c>
      <c r="L21" s="65"/>
      <c r="M21" s="65"/>
      <c r="N21" s="65"/>
      <c r="O21" s="65"/>
      <c r="P21" s="65"/>
      <c r="Q21" s="65"/>
      <c r="R21" s="6"/>
      <c r="T21" s="48"/>
      <c r="U21" s="7" t="s">
        <v>9</v>
      </c>
      <c r="V21" s="49"/>
      <c r="W21" s="49">
        <f>(V21*K21)</f>
        <v>0</v>
      </c>
      <c r="X21" s="49"/>
      <c r="Y21" s="49">
        <f>(X21*K21)</f>
        <v>0</v>
      </c>
      <c r="Z21" s="49"/>
      <c r="AA21" s="50">
        <f>(Z21*K21)</f>
        <v>0</v>
      </c>
      <c r="AT21" s="1" t="s">
        <v>39</v>
      </c>
      <c r="AU21" s="23">
        <v>1</v>
      </c>
      <c r="AY21" s="1" t="s">
        <v>38</v>
      </c>
      <c r="BE21" s="51">
        <f>IF((U21="základná"),N21,0)</f>
        <v>0</v>
      </c>
      <c r="BF21" s="51">
        <f>IF((U21="znížená"),N21,0)</f>
        <v>0</v>
      </c>
      <c r="BG21" s="51">
        <f>IF((U21="základná prenesená"),N21,0)</f>
        <v>0</v>
      </c>
      <c r="BH21" s="51">
        <f>IF((U21="znížená prenesená"),N21,0)</f>
        <v>0</v>
      </c>
      <c r="BI21" s="51">
        <f>IF((U21="nulová"),N21,0)</f>
        <v>0</v>
      </c>
      <c r="BJ21" s="23">
        <v>1</v>
      </c>
      <c r="BK21" s="51">
        <f>ROUND((L21*K21),2)</f>
        <v>0</v>
      </c>
      <c r="BL21" s="23">
        <v>1</v>
      </c>
    </row>
    <row r="22" spans="2:64" ht="37.5" customHeight="1">
      <c r="B22" s="33"/>
      <c r="D22" s="34" t="s">
        <v>21</v>
      </c>
      <c r="E22" s="35"/>
      <c r="N22" s="64"/>
      <c r="O22" s="64"/>
      <c r="P22" s="64"/>
      <c r="Q22" s="64"/>
      <c r="R22" s="36"/>
      <c r="T22" s="37"/>
      <c r="W22" s="38">
        <f>SUM(W23:W63)</f>
        <v>0</v>
      </c>
      <c r="Y22" s="38">
        <f>SUM(Y23:Y63)</f>
        <v>0</v>
      </c>
      <c r="AA22" s="39">
        <f>SUM(AA23:AA63)</f>
        <v>0</v>
      </c>
      <c r="AR22" s="40"/>
      <c r="AT22" s="40" t="s">
        <v>11</v>
      </c>
      <c r="AU22" s="41">
        <v>0</v>
      </c>
      <c r="AY22" s="40" t="s">
        <v>38</v>
      </c>
      <c r="BK22" s="52">
        <f>SUM(BK23:BK63)</f>
        <v>1</v>
      </c>
      <c r="BL22" s="23">
        <v>0</v>
      </c>
    </row>
    <row r="23" spans="2:64" ht="38.25" customHeight="1">
      <c r="B23" s="5"/>
      <c r="C23" s="43"/>
      <c r="D23" s="44" t="s">
        <v>39</v>
      </c>
      <c r="E23" s="45" t="s">
        <v>40</v>
      </c>
      <c r="F23" s="68" t="s">
        <v>47</v>
      </c>
      <c r="G23" s="68"/>
      <c r="H23" s="68"/>
      <c r="I23" s="68"/>
      <c r="J23" s="46" t="s">
        <v>48</v>
      </c>
      <c r="K23" s="47">
        <v>6</v>
      </c>
      <c r="L23" s="65"/>
      <c r="M23" s="65"/>
      <c r="N23" s="65"/>
      <c r="O23" s="65"/>
      <c r="P23" s="65"/>
      <c r="Q23" s="65"/>
      <c r="R23" s="6"/>
      <c r="T23" s="48"/>
      <c r="U23" s="7" t="s">
        <v>9</v>
      </c>
      <c r="V23" s="49"/>
      <c r="W23" s="49">
        <f aca="true" t="shared" si="0" ref="W23:W63">(V23*K23)</f>
        <v>0</v>
      </c>
      <c r="X23" s="49"/>
      <c r="Y23" s="49">
        <f aca="true" t="shared" si="1" ref="Y23:Y63">(X23*K23)</f>
        <v>0</v>
      </c>
      <c r="Z23" s="49"/>
      <c r="AA23" s="50">
        <f aca="true" t="shared" si="2" ref="AA23:AA63">(Z23*K23)</f>
        <v>0</v>
      </c>
      <c r="AT23" s="1" t="s">
        <v>39</v>
      </c>
      <c r="AU23" s="23">
        <v>1</v>
      </c>
      <c r="AY23" s="1" t="s">
        <v>38</v>
      </c>
      <c r="BE23" s="51">
        <f aca="true" t="shared" si="3" ref="BE23:BE63">IF((U23="základná"),N23,0)</f>
        <v>0</v>
      </c>
      <c r="BF23" s="51">
        <f aca="true" t="shared" si="4" ref="BF23:BF63">IF((U23="znížená"),N23,0)</f>
        <v>0</v>
      </c>
      <c r="BG23" s="51">
        <f aca="true" t="shared" si="5" ref="BG23:BG63">IF((U23="základná prenesená"),N23,0)</f>
        <v>0</v>
      </c>
      <c r="BH23" s="51">
        <f aca="true" t="shared" si="6" ref="BH23:BH63">IF((U23="znížená prenesená"),N23,0)</f>
        <v>0</v>
      </c>
      <c r="BI23" s="51">
        <f aca="true" t="shared" si="7" ref="BI23:BI63">IF((U23="nulová"),N23,0)</f>
        <v>0</v>
      </c>
      <c r="BJ23" s="23">
        <v>1</v>
      </c>
      <c r="BK23" s="51">
        <f aca="true" t="shared" si="8" ref="BK23:BK63">ROUND((L23*K23),2)</f>
        <v>0</v>
      </c>
      <c r="BL23" s="23">
        <v>1</v>
      </c>
    </row>
    <row r="24" spans="2:64" ht="28.5" customHeight="1">
      <c r="B24" s="5"/>
      <c r="C24" s="43"/>
      <c r="D24" s="44" t="s">
        <v>39</v>
      </c>
      <c r="E24" s="45" t="s">
        <v>40</v>
      </c>
      <c r="F24" s="68" t="s">
        <v>49</v>
      </c>
      <c r="G24" s="68"/>
      <c r="H24" s="68"/>
      <c r="I24" s="68"/>
      <c r="J24" s="46" t="s">
        <v>44</v>
      </c>
      <c r="K24" s="47">
        <v>20</v>
      </c>
      <c r="L24" s="65"/>
      <c r="M24" s="65"/>
      <c r="N24" s="65"/>
      <c r="O24" s="65"/>
      <c r="P24" s="65"/>
      <c r="Q24" s="65"/>
      <c r="R24" s="6"/>
      <c r="T24" s="48"/>
      <c r="U24" s="7" t="s">
        <v>9</v>
      </c>
      <c r="V24" s="49"/>
      <c r="W24" s="49">
        <f t="shared" si="0"/>
        <v>0</v>
      </c>
      <c r="X24" s="49"/>
      <c r="Y24" s="49">
        <f t="shared" si="1"/>
        <v>0</v>
      </c>
      <c r="Z24" s="49"/>
      <c r="AA24" s="50">
        <f t="shared" si="2"/>
        <v>0</v>
      </c>
      <c r="AT24" s="1" t="s">
        <v>39</v>
      </c>
      <c r="AU24" s="23">
        <v>1</v>
      </c>
      <c r="AY24" s="1" t="s">
        <v>38</v>
      </c>
      <c r="BE24" s="51">
        <f t="shared" si="3"/>
        <v>0</v>
      </c>
      <c r="BF24" s="51">
        <f t="shared" si="4"/>
        <v>0</v>
      </c>
      <c r="BG24" s="51">
        <f t="shared" si="5"/>
        <v>0</v>
      </c>
      <c r="BH24" s="51">
        <f t="shared" si="6"/>
        <v>0</v>
      </c>
      <c r="BI24" s="51">
        <f t="shared" si="7"/>
        <v>0</v>
      </c>
      <c r="BJ24" s="23">
        <v>1</v>
      </c>
      <c r="BK24" s="51">
        <f t="shared" si="8"/>
        <v>0</v>
      </c>
      <c r="BL24" s="23">
        <v>1</v>
      </c>
    </row>
    <row r="25" spans="2:64" ht="19.5" customHeight="1">
      <c r="B25" s="5"/>
      <c r="C25" s="53"/>
      <c r="D25" s="54" t="s">
        <v>50</v>
      </c>
      <c r="E25" s="55" t="s">
        <v>40</v>
      </c>
      <c r="F25" s="66" t="s">
        <v>51</v>
      </c>
      <c r="G25" s="66"/>
      <c r="H25" s="66"/>
      <c r="I25" s="66"/>
      <c r="J25" s="56" t="s">
        <v>44</v>
      </c>
      <c r="K25" s="57">
        <v>20</v>
      </c>
      <c r="L25" s="67"/>
      <c r="M25" s="67"/>
      <c r="N25" s="67"/>
      <c r="O25" s="67"/>
      <c r="P25" s="67"/>
      <c r="Q25" s="67"/>
      <c r="R25" s="6"/>
      <c r="T25" s="48"/>
      <c r="U25" s="7" t="s">
        <v>9</v>
      </c>
      <c r="V25" s="49"/>
      <c r="W25" s="49">
        <f t="shared" si="0"/>
        <v>0</v>
      </c>
      <c r="X25" s="49"/>
      <c r="Y25" s="49">
        <f t="shared" si="1"/>
        <v>0</v>
      </c>
      <c r="Z25" s="49"/>
      <c r="AA25" s="50">
        <f t="shared" si="2"/>
        <v>0</v>
      </c>
      <c r="AT25" s="1" t="s">
        <v>50</v>
      </c>
      <c r="AU25" s="23">
        <v>1</v>
      </c>
      <c r="AY25" s="1" t="s">
        <v>38</v>
      </c>
      <c r="BE25" s="51">
        <f t="shared" si="3"/>
        <v>0</v>
      </c>
      <c r="BF25" s="51">
        <f t="shared" si="4"/>
        <v>0</v>
      </c>
      <c r="BG25" s="51">
        <f t="shared" si="5"/>
        <v>0</v>
      </c>
      <c r="BH25" s="51">
        <f t="shared" si="6"/>
        <v>0</v>
      </c>
      <c r="BI25" s="51">
        <f t="shared" si="7"/>
        <v>0</v>
      </c>
      <c r="BJ25" s="23">
        <v>1</v>
      </c>
      <c r="BK25" s="51">
        <f t="shared" si="8"/>
        <v>0</v>
      </c>
      <c r="BL25" s="23">
        <v>1</v>
      </c>
    </row>
    <row r="26" spans="2:64" ht="28.5" customHeight="1">
      <c r="B26" s="5"/>
      <c r="C26" s="43"/>
      <c r="D26" s="44" t="s">
        <v>39</v>
      </c>
      <c r="E26" s="45" t="s">
        <v>40</v>
      </c>
      <c r="F26" s="68" t="s">
        <v>52</v>
      </c>
      <c r="G26" s="68"/>
      <c r="H26" s="68"/>
      <c r="I26" s="68"/>
      <c r="J26" s="46" t="s">
        <v>42</v>
      </c>
      <c r="K26" s="47">
        <v>2</v>
      </c>
      <c r="L26" s="65"/>
      <c r="M26" s="65"/>
      <c r="N26" s="65"/>
      <c r="O26" s="65"/>
      <c r="P26" s="65"/>
      <c r="Q26" s="65"/>
      <c r="R26" s="6"/>
      <c r="T26" s="48"/>
      <c r="U26" s="7" t="s">
        <v>9</v>
      </c>
      <c r="V26" s="49"/>
      <c r="W26" s="49">
        <f t="shared" si="0"/>
        <v>0</v>
      </c>
      <c r="X26" s="49"/>
      <c r="Y26" s="49">
        <f t="shared" si="1"/>
        <v>0</v>
      </c>
      <c r="Z26" s="49"/>
      <c r="AA26" s="50">
        <f t="shared" si="2"/>
        <v>0</v>
      </c>
      <c r="AT26" s="1" t="s">
        <v>39</v>
      </c>
      <c r="AU26" s="23">
        <v>1</v>
      </c>
      <c r="AY26" s="1" t="s">
        <v>38</v>
      </c>
      <c r="BE26" s="51">
        <f t="shared" si="3"/>
        <v>0</v>
      </c>
      <c r="BF26" s="51">
        <f t="shared" si="4"/>
        <v>0</v>
      </c>
      <c r="BG26" s="51">
        <f t="shared" si="5"/>
        <v>0</v>
      </c>
      <c r="BH26" s="51">
        <f t="shared" si="6"/>
        <v>0</v>
      </c>
      <c r="BI26" s="51">
        <f t="shared" si="7"/>
        <v>0</v>
      </c>
      <c r="BJ26" s="23">
        <v>1</v>
      </c>
      <c r="BK26" s="51">
        <f t="shared" si="8"/>
        <v>0</v>
      </c>
      <c r="BL26" s="23">
        <v>1</v>
      </c>
    </row>
    <row r="27" spans="2:64" ht="28.5" customHeight="1">
      <c r="B27" s="5"/>
      <c r="C27" s="53"/>
      <c r="D27" s="54" t="s">
        <v>50</v>
      </c>
      <c r="E27" s="55" t="s">
        <v>40</v>
      </c>
      <c r="F27" s="66" t="s">
        <v>53</v>
      </c>
      <c r="G27" s="66"/>
      <c r="H27" s="66"/>
      <c r="I27" s="66"/>
      <c r="J27" s="56" t="s">
        <v>42</v>
      </c>
      <c r="K27" s="57">
        <v>8</v>
      </c>
      <c r="L27" s="67"/>
      <c r="M27" s="67"/>
      <c r="N27" s="67"/>
      <c r="O27" s="67"/>
      <c r="P27" s="67"/>
      <c r="Q27" s="67"/>
      <c r="R27" s="6"/>
      <c r="T27" s="48"/>
      <c r="U27" s="7" t="s">
        <v>9</v>
      </c>
      <c r="V27" s="49"/>
      <c r="W27" s="49">
        <f t="shared" si="0"/>
        <v>0</v>
      </c>
      <c r="X27" s="49"/>
      <c r="Y27" s="49">
        <f t="shared" si="1"/>
        <v>0</v>
      </c>
      <c r="Z27" s="49"/>
      <c r="AA27" s="50">
        <f t="shared" si="2"/>
        <v>0</v>
      </c>
      <c r="AT27" s="1" t="s">
        <v>50</v>
      </c>
      <c r="AU27" s="23">
        <v>1</v>
      </c>
      <c r="AY27" s="1" t="s">
        <v>38</v>
      </c>
      <c r="BE27" s="51">
        <f t="shared" si="3"/>
        <v>0</v>
      </c>
      <c r="BF27" s="51">
        <f t="shared" si="4"/>
        <v>0</v>
      </c>
      <c r="BG27" s="51">
        <f t="shared" si="5"/>
        <v>0</v>
      </c>
      <c r="BH27" s="51">
        <f t="shared" si="6"/>
        <v>0</v>
      </c>
      <c r="BI27" s="51">
        <f t="shared" si="7"/>
        <v>0</v>
      </c>
      <c r="BJ27" s="23">
        <v>1</v>
      </c>
      <c r="BK27" s="51">
        <f t="shared" si="8"/>
        <v>0</v>
      </c>
      <c r="BL27" s="23">
        <v>1</v>
      </c>
    </row>
    <row r="28" spans="2:64" ht="19.5" customHeight="1">
      <c r="B28" s="5"/>
      <c r="C28" s="53"/>
      <c r="D28" s="54" t="s">
        <v>50</v>
      </c>
      <c r="E28" s="55" t="s">
        <v>40</v>
      </c>
      <c r="F28" s="66" t="s">
        <v>54</v>
      </c>
      <c r="G28" s="66"/>
      <c r="H28" s="66"/>
      <c r="I28" s="66"/>
      <c r="J28" s="56" t="s">
        <v>55</v>
      </c>
      <c r="K28" s="57">
        <v>6</v>
      </c>
      <c r="L28" s="67"/>
      <c r="M28" s="67"/>
      <c r="N28" s="67"/>
      <c r="O28" s="67"/>
      <c r="P28" s="67"/>
      <c r="Q28" s="67"/>
      <c r="R28" s="6"/>
      <c r="T28" s="48"/>
      <c r="U28" s="7" t="s">
        <v>9</v>
      </c>
      <c r="V28" s="49"/>
      <c r="W28" s="49">
        <f t="shared" si="0"/>
        <v>0</v>
      </c>
      <c r="X28" s="49"/>
      <c r="Y28" s="49">
        <f t="shared" si="1"/>
        <v>0</v>
      </c>
      <c r="Z28" s="49"/>
      <c r="AA28" s="50">
        <f t="shared" si="2"/>
        <v>0</v>
      </c>
      <c r="AT28" s="1" t="s">
        <v>50</v>
      </c>
      <c r="AU28" s="23">
        <v>1</v>
      </c>
      <c r="AY28" s="1" t="s">
        <v>38</v>
      </c>
      <c r="BE28" s="51">
        <f t="shared" si="3"/>
        <v>0</v>
      </c>
      <c r="BF28" s="51">
        <f t="shared" si="4"/>
        <v>0</v>
      </c>
      <c r="BG28" s="51">
        <f t="shared" si="5"/>
        <v>0</v>
      </c>
      <c r="BH28" s="51">
        <f t="shared" si="6"/>
        <v>0</v>
      </c>
      <c r="BI28" s="51">
        <f t="shared" si="7"/>
        <v>0</v>
      </c>
      <c r="BJ28" s="23">
        <v>1</v>
      </c>
      <c r="BK28" s="51">
        <f t="shared" si="8"/>
        <v>0</v>
      </c>
      <c r="BL28" s="23">
        <v>1</v>
      </c>
    </row>
    <row r="29" spans="2:64" ht="19.5" customHeight="1">
      <c r="B29" s="5"/>
      <c r="C29" s="53"/>
      <c r="D29" s="54" t="s">
        <v>50</v>
      </c>
      <c r="E29" s="55" t="s">
        <v>40</v>
      </c>
      <c r="F29" s="66" t="s">
        <v>56</v>
      </c>
      <c r="G29" s="66"/>
      <c r="H29" s="66"/>
      <c r="I29" s="66"/>
      <c r="J29" s="56" t="s">
        <v>42</v>
      </c>
      <c r="K29" s="57">
        <v>10</v>
      </c>
      <c r="L29" s="67"/>
      <c r="M29" s="67"/>
      <c r="N29" s="67"/>
      <c r="O29" s="67"/>
      <c r="P29" s="67"/>
      <c r="Q29" s="67"/>
      <c r="R29" s="6"/>
      <c r="T29" s="48"/>
      <c r="U29" s="7" t="s">
        <v>9</v>
      </c>
      <c r="V29" s="49"/>
      <c r="W29" s="49">
        <f t="shared" si="0"/>
        <v>0</v>
      </c>
      <c r="X29" s="49"/>
      <c r="Y29" s="49">
        <f t="shared" si="1"/>
        <v>0</v>
      </c>
      <c r="Z29" s="49"/>
      <c r="AA29" s="50">
        <f t="shared" si="2"/>
        <v>0</v>
      </c>
      <c r="AT29" s="1" t="s">
        <v>50</v>
      </c>
      <c r="AU29" s="23">
        <v>1</v>
      </c>
      <c r="AY29" s="1" t="s">
        <v>38</v>
      </c>
      <c r="BE29" s="51">
        <f t="shared" si="3"/>
        <v>0</v>
      </c>
      <c r="BF29" s="51">
        <f t="shared" si="4"/>
        <v>0</v>
      </c>
      <c r="BG29" s="51">
        <f t="shared" si="5"/>
        <v>0</v>
      </c>
      <c r="BH29" s="51">
        <f t="shared" si="6"/>
        <v>0</v>
      </c>
      <c r="BI29" s="51">
        <f t="shared" si="7"/>
        <v>0</v>
      </c>
      <c r="BJ29" s="23">
        <v>1</v>
      </c>
      <c r="BK29" s="51">
        <f t="shared" si="8"/>
        <v>0</v>
      </c>
      <c r="BL29" s="23">
        <v>1</v>
      </c>
    </row>
    <row r="30" spans="2:64" ht="28.5" customHeight="1">
      <c r="B30" s="5"/>
      <c r="C30" s="43"/>
      <c r="D30" s="44" t="s">
        <v>39</v>
      </c>
      <c r="E30" s="45" t="s">
        <v>40</v>
      </c>
      <c r="F30" s="68" t="s">
        <v>57</v>
      </c>
      <c r="G30" s="68"/>
      <c r="H30" s="68"/>
      <c r="I30" s="68"/>
      <c r="J30" s="46" t="s">
        <v>42</v>
      </c>
      <c r="K30" s="47">
        <v>2</v>
      </c>
      <c r="L30" s="65"/>
      <c r="M30" s="65"/>
      <c r="N30" s="65"/>
      <c r="O30" s="65"/>
      <c r="P30" s="65"/>
      <c r="Q30" s="65"/>
      <c r="R30" s="6"/>
      <c r="T30" s="48"/>
      <c r="U30" s="7" t="s">
        <v>9</v>
      </c>
      <c r="V30" s="49"/>
      <c r="W30" s="49">
        <f t="shared" si="0"/>
        <v>0</v>
      </c>
      <c r="X30" s="49"/>
      <c r="Y30" s="49">
        <f t="shared" si="1"/>
        <v>0</v>
      </c>
      <c r="Z30" s="49"/>
      <c r="AA30" s="50">
        <f t="shared" si="2"/>
        <v>0</v>
      </c>
      <c r="AT30" s="1" t="s">
        <v>39</v>
      </c>
      <c r="AU30" s="23">
        <v>1</v>
      </c>
      <c r="AY30" s="1" t="s">
        <v>38</v>
      </c>
      <c r="BE30" s="51">
        <f t="shared" si="3"/>
        <v>0</v>
      </c>
      <c r="BF30" s="51">
        <f t="shared" si="4"/>
        <v>0</v>
      </c>
      <c r="BG30" s="51">
        <f t="shared" si="5"/>
        <v>0</v>
      </c>
      <c r="BH30" s="51">
        <f t="shared" si="6"/>
        <v>0</v>
      </c>
      <c r="BI30" s="51">
        <f t="shared" si="7"/>
        <v>0</v>
      </c>
      <c r="BJ30" s="23">
        <v>1</v>
      </c>
      <c r="BK30" s="51">
        <f t="shared" si="8"/>
        <v>0</v>
      </c>
      <c r="BL30" s="23">
        <v>1</v>
      </c>
    </row>
    <row r="31" spans="2:64" ht="28.5" customHeight="1">
      <c r="B31" s="5"/>
      <c r="C31" s="43"/>
      <c r="D31" s="44" t="s">
        <v>39</v>
      </c>
      <c r="E31" s="45" t="s">
        <v>40</v>
      </c>
      <c r="F31" s="68" t="s">
        <v>58</v>
      </c>
      <c r="G31" s="68"/>
      <c r="H31" s="68"/>
      <c r="I31" s="68"/>
      <c r="J31" s="46" t="s">
        <v>44</v>
      </c>
      <c r="K31" s="47">
        <v>12</v>
      </c>
      <c r="L31" s="65"/>
      <c r="M31" s="65"/>
      <c r="N31" s="65"/>
      <c r="O31" s="65"/>
      <c r="P31" s="65"/>
      <c r="Q31" s="65"/>
      <c r="R31" s="6"/>
      <c r="T31" s="48"/>
      <c r="U31" s="7" t="s">
        <v>9</v>
      </c>
      <c r="V31" s="49"/>
      <c r="W31" s="49">
        <f t="shared" si="0"/>
        <v>0</v>
      </c>
      <c r="X31" s="49"/>
      <c r="Y31" s="49">
        <f t="shared" si="1"/>
        <v>0</v>
      </c>
      <c r="Z31" s="49"/>
      <c r="AA31" s="50">
        <f t="shared" si="2"/>
        <v>0</v>
      </c>
      <c r="AT31" s="1" t="s">
        <v>39</v>
      </c>
      <c r="AU31" s="23">
        <v>1</v>
      </c>
      <c r="AY31" s="1" t="s">
        <v>38</v>
      </c>
      <c r="BE31" s="51">
        <f t="shared" si="3"/>
        <v>0</v>
      </c>
      <c r="BF31" s="51">
        <f t="shared" si="4"/>
        <v>0</v>
      </c>
      <c r="BG31" s="51">
        <f t="shared" si="5"/>
        <v>0</v>
      </c>
      <c r="BH31" s="51">
        <f t="shared" si="6"/>
        <v>0</v>
      </c>
      <c r="BI31" s="51">
        <f t="shared" si="7"/>
        <v>0</v>
      </c>
      <c r="BJ31" s="23">
        <v>1</v>
      </c>
      <c r="BK31" s="51">
        <f t="shared" si="8"/>
        <v>0</v>
      </c>
      <c r="BL31" s="23">
        <v>1</v>
      </c>
    </row>
    <row r="32" spans="2:64" ht="19.5" customHeight="1">
      <c r="B32" s="5"/>
      <c r="C32" s="43"/>
      <c r="D32" s="44" t="s">
        <v>39</v>
      </c>
      <c r="E32" s="45" t="s">
        <v>40</v>
      </c>
      <c r="F32" s="68" t="s">
        <v>59</v>
      </c>
      <c r="G32" s="68"/>
      <c r="H32" s="68"/>
      <c r="I32" s="68"/>
      <c r="J32" s="46" t="s">
        <v>42</v>
      </c>
      <c r="K32" s="47">
        <v>2</v>
      </c>
      <c r="L32" s="65"/>
      <c r="M32" s="65"/>
      <c r="N32" s="65"/>
      <c r="O32" s="65"/>
      <c r="P32" s="65"/>
      <c r="Q32" s="65"/>
      <c r="R32" s="6"/>
      <c r="T32" s="48"/>
      <c r="U32" s="7" t="s">
        <v>9</v>
      </c>
      <c r="V32" s="49"/>
      <c r="W32" s="49">
        <f t="shared" si="0"/>
        <v>0</v>
      </c>
      <c r="X32" s="49"/>
      <c r="Y32" s="49">
        <f t="shared" si="1"/>
        <v>0</v>
      </c>
      <c r="Z32" s="49"/>
      <c r="AA32" s="50">
        <f t="shared" si="2"/>
        <v>0</v>
      </c>
      <c r="AT32" s="1" t="s">
        <v>39</v>
      </c>
      <c r="AU32" s="23">
        <v>1</v>
      </c>
      <c r="AY32" s="1" t="s">
        <v>38</v>
      </c>
      <c r="BE32" s="51">
        <f t="shared" si="3"/>
        <v>0</v>
      </c>
      <c r="BF32" s="51">
        <f t="shared" si="4"/>
        <v>0</v>
      </c>
      <c r="BG32" s="51">
        <f t="shared" si="5"/>
        <v>0</v>
      </c>
      <c r="BH32" s="51">
        <f t="shared" si="6"/>
        <v>0</v>
      </c>
      <c r="BI32" s="51">
        <f t="shared" si="7"/>
        <v>0</v>
      </c>
      <c r="BJ32" s="23">
        <v>1</v>
      </c>
      <c r="BK32" s="51">
        <f t="shared" si="8"/>
        <v>0</v>
      </c>
      <c r="BL32" s="23">
        <v>1</v>
      </c>
    </row>
    <row r="33" spans="2:64" ht="28.5" customHeight="1">
      <c r="B33" s="5"/>
      <c r="C33" s="43"/>
      <c r="D33" s="44" t="s">
        <v>39</v>
      </c>
      <c r="E33" s="45" t="s">
        <v>40</v>
      </c>
      <c r="F33" s="68" t="s">
        <v>60</v>
      </c>
      <c r="G33" s="68"/>
      <c r="H33" s="68"/>
      <c r="I33" s="68"/>
      <c r="J33" s="46" t="s">
        <v>42</v>
      </c>
      <c r="K33" s="47">
        <v>4</v>
      </c>
      <c r="L33" s="65"/>
      <c r="M33" s="65"/>
      <c r="N33" s="65"/>
      <c r="O33" s="65"/>
      <c r="P33" s="65"/>
      <c r="Q33" s="65"/>
      <c r="R33" s="6"/>
      <c r="T33" s="48"/>
      <c r="U33" s="7" t="s">
        <v>9</v>
      </c>
      <c r="V33" s="49"/>
      <c r="W33" s="49">
        <f t="shared" si="0"/>
        <v>0</v>
      </c>
      <c r="X33" s="49"/>
      <c r="Y33" s="49">
        <f t="shared" si="1"/>
        <v>0</v>
      </c>
      <c r="Z33" s="49"/>
      <c r="AA33" s="50">
        <f t="shared" si="2"/>
        <v>0</v>
      </c>
      <c r="AT33" s="1" t="s">
        <v>39</v>
      </c>
      <c r="AU33" s="23">
        <v>1</v>
      </c>
      <c r="AY33" s="1" t="s">
        <v>38</v>
      </c>
      <c r="BE33" s="51">
        <f t="shared" si="3"/>
        <v>0</v>
      </c>
      <c r="BF33" s="51">
        <f t="shared" si="4"/>
        <v>0</v>
      </c>
      <c r="BG33" s="51">
        <f t="shared" si="5"/>
        <v>0</v>
      </c>
      <c r="BH33" s="51">
        <f t="shared" si="6"/>
        <v>0</v>
      </c>
      <c r="BI33" s="51">
        <f t="shared" si="7"/>
        <v>0</v>
      </c>
      <c r="BJ33" s="23">
        <v>1</v>
      </c>
      <c r="BK33" s="51">
        <f t="shared" si="8"/>
        <v>0</v>
      </c>
      <c r="BL33" s="23">
        <v>1</v>
      </c>
    </row>
    <row r="34" spans="2:64" ht="28.5" customHeight="1">
      <c r="B34" s="5"/>
      <c r="C34" s="53"/>
      <c r="D34" s="54" t="s">
        <v>50</v>
      </c>
      <c r="E34" s="55" t="s">
        <v>40</v>
      </c>
      <c r="F34" s="66" t="s">
        <v>61</v>
      </c>
      <c r="G34" s="66"/>
      <c r="H34" s="66"/>
      <c r="I34" s="66"/>
      <c r="J34" s="56" t="s">
        <v>42</v>
      </c>
      <c r="K34" s="57">
        <v>4</v>
      </c>
      <c r="L34" s="67"/>
      <c r="M34" s="67"/>
      <c r="N34" s="67"/>
      <c r="O34" s="67"/>
      <c r="P34" s="67"/>
      <c r="Q34" s="67"/>
      <c r="R34" s="6"/>
      <c r="T34" s="48"/>
      <c r="U34" s="7" t="s">
        <v>9</v>
      </c>
      <c r="V34" s="49"/>
      <c r="W34" s="49">
        <f t="shared" si="0"/>
        <v>0</v>
      </c>
      <c r="X34" s="49"/>
      <c r="Y34" s="49">
        <f t="shared" si="1"/>
        <v>0</v>
      </c>
      <c r="Z34" s="49"/>
      <c r="AA34" s="50">
        <f t="shared" si="2"/>
        <v>0</v>
      </c>
      <c r="AT34" s="1" t="s">
        <v>50</v>
      </c>
      <c r="AU34" s="23">
        <v>1</v>
      </c>
      <c r="AY34" s="1" t="s">
        <v>38</v>
      </c>
      <c r="BE34" s="51">
        <f t="shared" si="3"/>
        <v>0</v>
      </c>
      <c r="BF34" s="51">
        <f t="shared" si="4"/>
        <v>0</v>
      </c>
      <c r="BG34" s="51">
        <f t="shared" si="5"/>
        <v>0</v>
      </c>
      <c r="BH34" s="51">
        <f t="shared" si="6"/>
        <v>0</v>
      </c>
      <c r="BI34" s="51">
        <f t="shared" si="7"/>
        <v>0</v>
      </c>
      <c r="BJ34" s="23">
        <v>1</v>
      </c>
      <c r="BK34" s="51">
        <f t="shared" si="8"/>
        <v>0</v>
      </c>
      <c r="BL34" s="23">
        <v>1</v>
      </c>
    </row>
    <row r="35" spans="2:64" ht="28.5" customHeight="1">
      <c r="B35" s="5"/>
      <c r="C35" s="43"/>
      <c r="D35" s="44" t="s">
        <v>39</v>
      </c>
      <c r="E35" s="45" t="s">
        <v>40</v>
      </c>
      <c r="F35" s="68" t="s">
        <v>62</v>
      </c>
      <c r="G35" s="68"/>
      <c r="H35" s="68"/>
      <c r="I35" s="68"/>
      <c r="J35" s="46" t="s">
        <v>42</v>
      </c>
      <c r="K35" s="47">
        <v>4</v>
      </c>
      <c r="L35" s="65"/>
      <c r="M35" s="65"/>
      <c r="N35" s="65"/>
      <c r="O35" s="65"/>
      <c r="P35" s="65"/>
      <c r="Q35" s="65"/>
      <c r="R35" s="6"/>
      <c r="T35" s="48"/>
      <c r="U35" s="7" t="s">
        <v>9</v>
      </c>
      <c r="V35" s="49"/>
      <c r="W35" s="49">
        <f t="shared" si="0"/>
        <v>0</v>
      </c>
      <c r="X35" s="49"/>
      <c r="Y35" s="49">
        <f t="shared" si="1"/>
        <v>0</v>
      </c>
      <c r="Z35" s="49"/>
      <c r="AA35" s="50">
        <f t="shared" si="2"/>
        <v>0</v>
      </c>
      <c r="AT35" s="1" t="s">
        <v>39</v>
      </c>
      <c r="AU35" s="23">
        <v>1</v>
      </c>
      <c r="AY35" s="1" t="s">
        <v>38</v>
      </c>
      <c r="BE35" s="51">
        <f t="shared" si="3"/>
        <v>0</v>
      </c>
      <c r="BF35" s="51">
        <f t="shared" si="4"/>
        <v>0</v>
      </c>
      <c r="BG35" s="51">
        <f t="shared" si="5"/>
        <v>0</v>
      </c>
      <c r="BH35" s="51">
        <f t="shared" si="6"/>
        <v>0</v>
      </c>
      <c r="BI35" s="51">
        <f t="shared" si="7"/>
        <v>0</v>
      </c>
      <c r="BJ35" s="23">
        <v>1</v>
      </c>
      <c r="BK35" s="51">
        <f t="shared" si="8"/>
        <v>0</v>
      </c>
      <c r="BL35" s="23">
        <v>1</v>
      </c>
    </row>
    <row r="36" spans="2:64" ht="28.5" customHeight="1">
      <c r="B36" s="5"/>
      <c r="C36" s="53"/>
      <c r="D36" s="54" t="s">
        <v>50</v>
      </c>
      <c r="E36" s="55" t="s">
        <v>40</v>
      </c>
      <c r="F36" s="66" t="s">
        <v>63</v>
      </c>
      <c r="G36" s="66"/>
      <c r="H36" s="66"/>
      <c r="I36" s="66"/>
      <c r="J36" s="56" t="s">
        <v>42</v>
      </c>
      <c r="K36" s="57">
        <v>4</v>
      </c>
      <c r="L36" s="67"/>
      <c r="M36" s="67"/>
      <c r="N36" s="67"/>
      <c r="O36" s="67"/>
      <c r="P36" s="67"/>
      <c r="Q36" s="67"/>
      <c r="R36" s="6"/>
      <c r="T36" s="48"/>
      <c r="U36" s="7" t="s">
        <v>9</v>
      </c>
      <c r="V36" s="49"/>
      <c r="W36" s="49">
        <f t="shared" si="0"/>
        <v>0</v>
      </c>
      <c r="X36" s="49"/>
      <c r="Y36" s="49">
        <f t="shared" si="1"/>
        <v>0</v>
      </c>
      <c r="Z36" s="49"/>
      <c r="AA36" s="50">
        <f t="shared" si="2"/>
        <v>0</v>
      </c>
      <c r="AT36" s="1" t="s">
        <v>50</v>
      </c>
      <c r="AU36" s="23">
        <v>1</v>
      </c>
      <c r="AY36" s="1" t="s">
        <v>38</v>
      </c>
      <c r="BE36" s="51">
        <f t="shared" si="3"/>
        <v>0</v>
      </c>
      <c r="BF36" s="51">
        <f t="shared" si="4"/>
        <v>0</v>
      </c>
      <c r="BG36" s="51">
        <f t="shared" si="5"/>
        <v>0</v>
      </c>
      <c r="BH36" s="51">
        <f t="shared" si="6"/>
        <v>0</v>
      </c>
      <c r="BI36" s="51">
        <f t="shared" si="7"/>
        <v>0</v>
      </c>
      <c r="BJ36" s="23">
        <v>1</v>
      </c>
      <c r="BK36" s="51">
        <f t="shared" si="8"/>
        <v>0</v>
      </c>
      <c r="BL36" s="23">
        <v>1</v>
      </c>
    </row>
    <row r="37" spans="2:64" ht="28.5" customHeight="1">
      <c r="B37" s="5"/>
      <c r="C37" s="43"/>
      <c r="D37" s="44" t="s">
        <v>39</v>
      </c>
      <c r="E37" s="45" t="s">
        <v>40</v>
      </c>
      <c r="F37" s="68" t="s">
        <v>64</v>
      </c>
      <c r="G37" s="68"/>
      <c r="H37" s="68"/>
      <c r="I37" s="68"/>
      <c r="J37" s="46" t="s">
        <v>65</v>
      </c>
      <c r="K37" s="47">
        <v>4</v>
      </c>
      <c r="L37" s="65"/>
      <c r="M37" s="65"/>
      <c r="N37" s="65"/>
      <c r="O37" s="65"/>
      <c r="P37" s="65"/>
      <c r="Q37" s="65"/>
      <c r="R37" s="6"/>
      <c r="T37" s="48"/>
      <c r="U37" s="7" t="s">
        <v>9</v>
      </c>
      <c r="V37" s="49"/>
      <c r="W37" s="49">
        <f t="shared" si="0"/>
        <v>0</v>
      </c>
      <c r="X37" s="49"/>
      <c r="Y37" s="49">
        <f t="shared" si="1"/>
        <v>0</v>
      </c>
      <c r="Z37" s="49"/>
      <c r="AA37" s="50">
        <f t="shared" si="2"/>
        <v>0</v>
      </c>
      <c r="AT37" s="1" t="s">
        <v>39</v>
      </c>
      <c r="AU37" s="23">
        <v>1</v>
      </c>
      <c r="AY37" s="1" t="s">
        <v>38</v>
      </c>
      <c r="BE37" s="51">
        <f t="shared" si="3"/>
        <v>0</v>
      </c>
      <c r="BF37" s="51">
        <f t="shared" si="4"/>
        <v>0</v>
      </c>
      <c r="BG37" s="51">
        <f t="shared" si="5"/>
        <v>0</v>
      </c>
      <c r="BH37" s="51">
        <f t="shared" si="6"/>
        <v>0</v>
      </c>
      <c r="BI37" s="51">
        <f t="shared" si="7"/>
        <v>0</v>
      </c>
      <c r="BJ37" s="23">
        <v>1</v>
      </c>
      <c r="BK37" s="51">
        <f t="shared" si="8"/>
        <v>0</v>
      </c>
      <c r="BL37" s="23">
        <v>1</v>
      </c>
    </row>
    <row r="38" spans="2:64" ht="28.5" customHeight="1">
      <c r="B38" s="5"/>
      <c r="C38" s="53"/>
      <c r="D38" s="54" t="s">
        <v>50</v>
      </c>
      <c r="E38" s="55" t="s">
        <v>40</v>
      </c>
      <c r="F38" s="66" t="s">
        <v>66</v>
      </c>
      <c r="G38" s="66"/>
      <c r="H38" s="66"/>
      <c r="I38" s="66"/>
      <c r="J38" s="56" t="s">
        <v>42</v>
      </c>
      <c r="K38" s="57">
        <v>2</v>
      </c>
      <c r="L38" s="67"/>
      <c r="M38" s="67"/>
      <c r="N38" s="67"/>
      <c r="O38" s="67"/>
      <c r="P38" s="67"/>
      <c r="Q38" s="67"/>
      <c r="R38" s="6"/>
      <c r="T38" s="48"/>
      <c r="U38" s="7" t="s">
        <v>9</v>
      </c>
      <c r="V38" s="49"/>
      <c r="W38" s="49">
        <f t="shared" si="0"/>
        <v>0</v>
      </c>
      <c r="X38" s="49"/>
      <c r="Y38" s="49">
        <f t="shared" si="1"/>
        <v>0</v>
      </c>
      <c r="Z38" s="49"/>
      <c r="AA38" s="50">
        <f t="shared" si="2"/>
        <v>0</v>
      </c>
      <c r="AT38" s="1" t="s">
        <v>50</v>
      </c>
      <c r="AU38" s="23">
        <v>1</v>
      </c>
      <c r="AY38" s="1" t="s">
        <v>38</v>
      </c>
      <c r="BE38" s="51">
        <f t="shared" si="3"/>
        <v>0</v>
      </c>
      <c r="BF38" s="51">
        <f t="shared" si="4"/>
        <v>0</v>
      </c>
      <c r="BG38" s="51">
        <f t="shared" si="5"/>
        <v>0</v>
      </c>
      <c r="BH38" s="51">
        <f t="shared" si="6"/>
        <v>0</v>
      </c>
      <c r="BI38" s="51">
        <f t="shared" si="7"/>
        <v>0</v>
      </c>
      <c r="BJ38" s="23">
        <v>1</v>
      </c>
      <c r="BK38" s="51">
        <f t="shared" si="8"/>
        <v>0</v>
      </c>
      <c r="BL38" s="23">
        <v>1</v>
      </c>
    </row>
    <row r="39" spans="2:64" ht="28.5" customHeight="1">
      <c r="B39" s="5"/>
      <c r="C39" s="53"/>
      <c r="D39" s="54" t="s">
        <v>50</v>
      </c>
      <c r="E39" s="55" t="s">
        <v>40</v>
      </c>
      <c r="F39" s="66" t="s">
        <v>67</v>
      </c>
      <c r="G39" s="66"/>
      <c r="H39" s="66"/>
      <c r="I39" s="66"/>
      <c r="J39" s="56" t="s">
        <v>42</v>
      </c>
      <c r="K39" s="57">
        <v>2</v>
      </c>
      <c r="L39" s="67"/>
      <c r="M39" s="67"/>
      <c r="N39" s="67"/>
      <c r="O39" s="67"/>
      <c r="P39" s="67"/>
      <c r="Q39" s="67"/>
      <c r="R39" s="6"/>
      <c r="T39" s="48"/>
      <c r="U39" s="7" t="s">
        <v>9</v>
      </c>
      <c r="V39" s="49"/>
      <c r="W39" s="49">
        <f t="shared" si="0"/>
        <v>0</v>
      </c>
      <c r="X39" s="49"/>
      <c r="Y39" s="49">
        <f t="shared" si="1"/>
        <v>0</v>
      </c>
      <c r="Z39" s="49"/>
      <c r="AA39" s="50">
        <f t="shared" si="2"/>
        <v>0</v>
      </c>
      <c r="AT39" s="1" t="s">
        <v>50</v>
      </c>
      <c r="AU39" s="23">
        <v>1</v>
      </c>
      <c r="AY39" s="1" t="s">
        <v>38</v>
      </c>
      <c r="BE39" s="51">
        <f t="shared" si="3"/>
        <v>0</v>
      </c>
      <c r="BF39" s="51">
        <f t="shared" si="4"/>
        <v>0</v>
      </c>
      <c r="BG39" s="51">
        <f t="shared" si="5"/>
        <v>0</v>
      </c>
      <c r="BH39" s="51">
        <f t="shared" si="6"/>
        <v>0</v>
      </c>
      <c r="BI39" s="51">
        <f t="shared" si="7"/>
        <v>0</v>
      </c>
      <c r="BJ39" s="23">
        <v>1</v>
      </c>
      <c r="BK39" s="51">
        <f t="shared" si="8"/>
        <v>0</v>
      </c>
      <c r="BL39" s="23">
        <v>1</v>
      </c>
    </row>
    <row r="40" spans="2:64" ht="19.5" customHeight="1">
      <c r="B40" s="5"/>
      <c r="C40" s="53"/>
      <c r="D40" s="54" t="s">
        <v>50</v>
      </c>
      <c r="E40" s="55" t="s">
        <v>40</v>
      </c>
      <c r="F40" s="66" t="s">
        <v>68</v>
      </c>
      <c r="G40" s="66"/>
      <c r="H40" s="66"/>
      <c r="I40" s="66"/>
      <c r="J40" s="56" t="s">
        <v>42</v>
      </c>
      <c r="K40" s="57">
        <v>2</v>
      </c>
      <c r="L40" s="67"/>
      <c r="M40" s="67"/>
      <c r="N40" s="67"/>
      <c r="O40" s="67"/>
      <c r="P40" s="67"/>
      <c r="Q40" s="67"/>
      <c r="R40" s="6"/>
      <c r="T40" s="48"/>
      <c r="U40" s="7" t="s">
        <v>9</v>
      </c>
      <c r="V40" s="49"/>
      <c r="W40" s="49">
        <f t="shared" si="0"/>
        <v>0</v>
      </c>
      <c r="X40" s="49"/>
      <c r="Y40" s="49">
        <f t="shared" si="1"/>
        <v>0</v>
      </c>
      <c r="Z40" s="49"/>
      <c r="AA40" s="50">
        <f t="shared" si="2"/>
        <v>0</v>
      </c>
      <c r="AT40" s="1" t="s">
        <v>50</v>
      </c>
      <c r="AU40" s="23">
        <v>1</v>
      </c>
      <c r="AY40" s="1" t="s">
        <v>38</v>
      </c>
      <c r="BE40" s="51">
        <f t="shared" si="3"/>
        <v>0</v>
      </c>
      <c r="BF40" s="51">
        <f t="shared" si="4"/>
        <v>0</v>
      </c>
      <c r="BG40" s="51">
        <f t="shared" si="5"/>
        <v>0</v>
      </c>
      <c r="BH40" s="51">
        <f t="shared" si="6"/>
        <v>0</v>
      </c>
      <c r="BI40" s="51">
        <f t="shared" si="7"/>
        <v>0</v>
      </c>
      <c r="BJ40" s="23">
        <v>1</v>
      </c>
      <c r="BK40" s="51">
        <f t="shared" si="8"/>
        <v>0</v>
      </c>
      <c r="BL40" s="23">
        <v>1</v>
      </c>
    </row>
    <row r="41" spans="2:64" ht="19.5" customHeight="1">
      <c r="B41" s="5"/>
      <c r="C41" s="53"/>
      <c r="D41" s="54" t="s">
        <v>50</v>
      </c>
      <c r="E41" s="55" t="s">
        <v>40</v>
      </c>
      <c r="F41" s="66" t="s">
        <v>69</v>
      </c>
      <c r="G41" s="66"/>
      <c r="H41" s="66"/>
      <c r="I41" s="66"/>
      <c r="J41" s="56" t="s">
        <v>44</v>
      </c>
      <c r="K41" s="57">
        <v>4</v>
      </c>
      <c r="L41" s="67"/>
      <c r="M41" s="67"/>
      <c r="N41" s="67"/>
      <c r="O41" s="67"/>
      <c r="P41" s="67"/>
      <c r="Q41" s="67"/>
      <c r="R41" s="6"/>
      <c r="T41" s="48"/>
      <c r="U41" s="7" t="s">
        <v>9</v>
      </c>
      <c r="V41" s="49"/>
      <c r="W41" s="49">
        <f t="shared" si="0"/>
        <v>0</v>
      </c>
      <c r="X41" s="49"/>
      <c r="Y41" s="49">
        <f t="shared" si="1"/>
        <v>0</v>
      </c>
      <c r="Z41" s="49"/>
      <c r="AA41" s="50">
        <f t="shared" si="2"/>
        <v>0</v>
      </c>
      <c r="AT41" s="1" t="s">
        <v>50</v>
      </c>
      <c r="AU41" s="23">
        <v>1</v>
      </c>
      <c r="AY41" s="1" t="s">
        <v>38</v>
      </c>
      <c r="BE41" s="51">
        <f t="shared" si="3"/>
        <v>0</v>
      </c>
      <c r="BF41" s="51">
        <f t="shared" si="4"/>
        <v>0</v>
      </c>
      <c r="BG41" s="51">
        <f t="shared" si="5"/>
        <v>0</v>
      </c>
      <c r="BH41" s="51">
        <f t="shared" si="6"/>
        <v>0</v>
      </c>
      <c r="BI41" s="51">
        <f t="shared" si="7"/>
        <v>0</v>
      </c>
      <c r="BJ41" s="23">
        <v>1</v>
      </c>
      <c r="BK41" s="51">
        <f t="shared" si="8"/>
        <v>0</v>
      </c>
      <c r="BL41" s="23">
        <v>1</v>
      </c>
    </row>
    <row r="42" spans="2:64" ht="19.5" customHeight="1">
      <c r="B42" s="5"/>
      <c r="C42" s="53"/>
      <c r="D42" s="54" t="s">
        <v>50</v>
      </c>
      <c r="E42" s="55" t="s">
        <v>40</v>
      </c>
      <c r="F42" s="66" t="s">
        <v>70</v>
      </c>
      <c r="G42" s="66"/>
      <c r="H42" s="66"/>
      <c r="I42" s="66"/>
      <c r="J42" s="56" t="s">
        <v>44</v>
      </c>
      <c r="K42" s="57">
        <v>2</v>
      </c>
      <c r="L42" s="67"/>
      <c r="M42" s="67"/>
      <c r="N42" s="67"/>
      <c r="O42" s="67"/>
      <c r="P42" s="67"/>
      <c r="Q42" s="67"/>
      <c r="R42" s="6"/>
      <c r="T42" s="48"/>
      <c r="U42" s="7" t="s">
        <v>9</v>
      </c>
      <c r="V42" s="49"/>
      <c r="W42" s="49">
        <f t="shared" si="0"/>
        <v>0</v>
      </c>
      <c r="X42" s="49"/>
      <c r="Y42" s="49">
        <f t="shared" si="1"/>
        <v>0</v>
      </c>
      <c r="Z42" s="49"/>
      <c r="AA42" s="50">
        <f t="shared" si="2"/>
        <v>0</v>
      </c>
      <c r="AT42" s="1" t="s">
        <v>50</v>
      </c>
      <c r="AU42" s="23">
        <v>1</v>
      </c>
      <c r="AY42" s="1" t="s">
        <v>38</v>
      </c>
      <c r="BE42" s="51">
        <f t="shared" si="3"/>
        <v>0</v>
      </c>
      <c r="BF42" s="51">
        <f t="shared" si="4"/>
        <v>0</v>
      </c>
      <c r="BG42" s="51">
        <f t="shared" si="5"/>
        <v>0</v>
      </c>
      <c r="BH42" s="51">
        <f t="shared" si="6"/>
        <v>0</v>
      </c>
      <c r="BI42" s="51">
        <f t="shared" si="7"/>
        <v>0</v>
      </c>
      <c r="BJ42" s="23">
        <v>1</v>
      </c>
      <c r="BK42" s="51">
        <f t="shared" si="8"/>
        <v>0</v>
      </c>
      <c r="BL42" s="23">
        <v>1</v>
      </c>
    </row>
    <row r="43" spans="2:64" ht="19.5" customHeight="1">
      <c r="B43" s="5"/>
      <c r="C43" s="53"/>
      <c r="D43" s="54" t="s">
        <v>50</v>
      </c>
      <c r="E43" s="55" t="s">
        <v>40</v>
      </c>
      <c r="F43" s="66" t="s">
        <v>71</v>
      </c>
      <c r="G43" s="66"/>
      <c r="H43" s="66"/>
      <c r="I43" s="66"/>
      <c r="J43" s="56" t="s">
        <v>44</v>
      </c>
      <c r="K43" s="57">
        <v>4</v>
      </c>
      <c r="L43" s="67"/>
      <c r="M43" s="67"/>
      <c r="N43" s="67"/>
      <c r="O43" s="67"/>
      <c r="P43" s="67"/>
      <c r="Q43" s="67"/>
      <c r="R43" s="6"/>
      <c r="T43" s="48"/>
      <c r="U43" s="7" t="s">
        <v>9</v>
      </c>
      <c r="V43" s="49"/>
      <c r="W43" s="49">
        <f t="shared" si="0"/>
        <v>0</v>
      </c>
      <c r="X43" s="49"/>
      <c r="Y43" s="49">
        <f t="shared" si="1"/>
        <v>0</v>
      </c>
      <c r="Z43" s="49"/>
      <c r="AA43" s="50">
        <f t="shared" si="2"/>
        <v>0</v>
      </c>
      <c r="AT43" s="1" t="s">
        <v>50</v>
      </c>
      <c r="AU43" s="23">
        <v>1</v>
      </c>
      <c r="AY43" s="1" t="s">
        <v>38</v>
      </c>
      <c r="BE43" s="51">
        <f t="shared" si="3"/>
        <v>0</v>
      </c>
      <c r="BF43" s="51">
        <f t="shared" si="4"/>
        <v>0</v>
      </c>
      <c r="BG43" s="51">
        <f t="shared" si="5"/>
        <v>0</v>
      </c>
      <c r="BH43" s="51">
        <f t="shared" si="6"/>
        <v>0</v>
      </c>
      <c r="BI43" s="51">
        <f t="shared" si="7"/>
        <v>0</v>
      </c>
      <c r="BJ43" s="23">
        <v>1</v>
      </c>
      <c r="BK43" s="51">
        <f t="shared" si="8"/>
        <v>0</v>
      </c>
      <c r="BL43" s="23">
        <v>1</v>
      </c>
    </row>
    <row r="44" spans="2:64" ht="19.5" customHeight="1">
      <c r="B44" s="5"/>
      <c r="C44" s="53"/>
      <c r="D44" s="54" t="s">
        <v>50</v>
      </c>
      <c r="E44" s="55" t="s">
        <v>40</v>
      </c>
      <c r="F44" s="66" t="s">
        <v>72</v>
      </c>
      <c r="G44" s="66"/>
      <c r="H44" s="66"/>
      <c r="I44" s="66"/>
      <c r="J44" s="56" t="s">
        <v>73</v>
      </c>
      <c r="K44" s="57">
        <v>2</v>
      </c>
      <c r="L44" s="67"/>
      <c r="M44" s="67"/>
      <c r="N44" s="67"/>
      <c r="O44" s="67"/>
      <c r="P44" s="67"/>
      <c r="Q44" s="67"/>
      <c r="R44" s="6"/>
      <c r="T44" s="48"/>
      <c r="U44" s="7" t="s">
        <v>9</v>
      </c>
      <c r="V44" s="49"/>
      <c r="W44" s="49">
        <f t="shared" si="0"/>
        <v>0</v>
      </c>
      <c r="X44" s="49"/>
      <c r="Y44" s="49">
        <f t="shared" si="1"/>
        <v>0</v>
      </c>
      <c r="Z44" s="49"/>
      <c r="AA44" s="50">
        <f t="shared" si="2"/>
        <v>0</v>
      </c>
      <c r="AT44" s="1" t="s">
        <v>50</v>
      </c>
      <c r="AU44" s="23">
        <v>1</v>
      </c>
      <c r="AY44" s="1" t="s">
        <v>38</v>
      </c>
      <c r="BE44" s="51">
        <f t="shared" si="3"/>
        <v>0</v>
      </c>
      <c r="BF44" s="51">
        <f t="shared" si="4"/>
        <v>0</v>
      </c>
      <c r="BG44" s="51">
        <f t="shared" si="5"/>
        <v>0</v>
      </c>
      <c r="BH44" s="51">
        <f t="shared" si="6"/>
        <v>0</v>
      </c>
      <c r="BI44" s="51">
        <f t="shared" si="7"/>
        <v>0</v>
      </c>
      <c r="BJ44" s="23">
        <v>1</v>
      </c>
      <c r="BK44" s="51">
        <f t="shared" si="8"/>
        <v>0</v>
      </c>
      <c r="BL44" s="23">
        <v>1</v>
      </c>
    </row>
    <row r="45" spans="2:64" ht="19.5" customHeight="1">
      <c r="B45" s="5"/>
      <c r="C45" s="53"/>
      <c r="D45" s="54" t="s">
        <v>50</v>
      </c>
      <c r="E45" s="55" t="s">
        <v>40</v>
      </c>
      <c r="F45" s="66" t="s">
        <v>74</v>
      </c>
      <c r="G45" s="66"/>
      <c r="H45" s="66"/>
      <c r="I45" s="66"/>
      <c r="J45" s="56" t="s">
        <v>73</v>
      </c>
      <c r="K45" s="57">
        <v>20</v>
      </c>
      <c r="L45" s="67"/>
      <c r="M45" s="67"/>
      <c r="N45" s="67"/>
      <c r="O45" s="67"/>
      <c r="P45" s="67"/>
      <c r="Q45" s="67"/>
      <c r="R45" s="6"/>
      <c r="T45" s="48"/>
      <c r="U45" s="7" t="s">
        <v>9</v>
      </c>
      <c r="V45" s="49"/>
      <c r="W45" s="49">
        <f t="shared" si="0"/>
        <v>0</v>
      </c>
      <c r="X45" s="49"/>
      <c r="Y45" s="49">
        <f t="shared" si="1"/>
        <v>0</v>
      </c>
      <c r="Z45" s="49"/>
      <c r="AA45" s="50">
        <f t="shared" si="2"/>
        <v>0</v>
      </c>
      <c r="AT45" s="1" t="s">
        <v>50</v>
      </c>
      <c r="AU45" s="23">
        <v>1</v>
      </c>
      <c r="AY45" s="1" t="s">
        <v>38</v>
      </c>
      <c r="BE45" s="51">
        <f t="shared" si="3"/>
        <v>0</v>
      </c>
      <c r="BF45" s="51">
        <f t="shared" si="4"/>
        <v>0</v>
      </c>
      <c r="BG45" s="51">
        <f t="shared" si="5"/>
        <v>0</v>
      </c>
      <c r="BH45" s="51">
        <f t="shared" si="6"/>
        <v>0</v>
      </c>
      <c r="BI45" s="51">
        <f t="shared" si="7"/>
        <v>0</v>
      </c>
      <c r="BJ45" s="23">
        <v>1</v>
      </c>
      <c r="BK45" s="51">
        <f t="shared" si="8"/>
        <v>0</v>
      </c>
      <c r="BL45" s="23">
        <v>1</v>
      </c>
    </row>
    <row r="46" spans="2:64" ht="38.25" customHeight="1">
      <c r="B46" s="5"/>
      <c r="C46" s="43"/>
      <c r="D46" s="44" t="s">
        <v>39</v>
      </c>
      <c r="E46" s="45" t="s">
        <v>40</v>
      </c>
      <c r="F46" s="68" t="s">
        <v>75</v>
      </c>
      <c r="G46" s="68"/>
      <c r="H46" s="68"/>
      <c r="I46" s="68"/>
      <c r="J46" s="46" t="s">
        <v>73</v>
      </c>
      <c r="K46" s="47">
        <v>6</v>
      </c>
      <c r="L46" s="65"/>
      <c r="M46" s="65"/>
      <c r="N46" s="65"/>
      <c r="O46" s="65"/>
      <c r="P46" s="65"/>
      <c r="Q46" s="65"/>
      <c r="R46" s="6"/>
      <c r="T46" s="48"/>
      <c r="U46" s="7" t="s">
        <v>9</v>
      </c>
      <c r="V46" s="49"/>
      <c r="W46" s="49">
        <f t="shared" si="0"/>
        <v>0</v>
      </c>
      <c r="X46" s="49"/>
      <c r="Y46" s="49">
        <f t="shared" si="1"/>
        <v>0</v>
      </c>
      <c r="Z46" s="49"/>
      <c r="AA46" s="50">
        <f t="shared" si="2"/>
        <v>0</v>
      </c>
      <c r="AT46" s="1" t="s">
        <v>39</v>
      </c>
      <c r="AU46" s="23">
        <v>1</v>
      </c>
      <c r="AY46" s="1" t="s">
        <v>38</v>
      </c>
      <c r="BE46" s="51">
        <f t="shared" si="3"/>
        <v>0</v>
      </c>
      <c r="BF46" s="51">
        <f t="shared" si="4"/>
        <v>0</v>
      </c>
      <c r="BG46" s="51">
        <f t="shared" si="5"/>
        <v>0</v>
      </c>
      <c r="BH46" s="51">
        <f t="shared" si="6"/>
        <v>0</v>
      </c>
      <c r="BI46" s="51">
        <f t="shared" si="7"/>
        <v>0</v>
      </c>
      <c r="BJ46" s="23">
        <v>1</v>
      </c>
      <c r="BK46" s="51">
        <f t="shared" si="8"/>
        <v>0</v>
      </c>
      <c r="BL46" s="23">
        <v>1</v>
      </c>
    </row>
    <row r="47" spans="2:64" ht="19.5" customHeight="1">
      <c r="B47" s="5"/>
      <c r="C47" s="53"/>
      <c r="D47" s="54" t="s">
        <v>50</v>
      </c>
      <c r="E47" s="55" t="s">
        <v>40</v>
      </c>
      <c r="F47" s="66" t="s">
        <v>76</v>
      </c>
      <c r="G47" s="66"/>
      <c r="H47" s="66"/>
      <c r="I47" s="66"/>
      <c r="J47" s="56" t="s">
        <v>73</v>
      </c>
      <c r="K47" s="57">
        <v>6</v>
      </c>
      <c r="L47" s="67"/>
      <c r="M47" s="67"/>
      <c r="N47" s="67"/>
      <c r="O47" s="67"/>
      <c r="P47" s="67"/>
      <c r="Q47" s="67"/>
      <c r="R47" s="6"/>
      <c r="T47" s="48"/>
      <c r="U47" s="7" t="s">
        <v>9</v>
      </c>
      <c r="V47" s="49"/>
      <c r="W47" s="49">
        <f t="shared" si="0"/>
        <v>0</v>
      </c>
      <c r="X47" s="49"/>
      <c r="Y47" s="49">
        <f t="shared" si="1"/>
        <v>0</v>
      </c>
      <c r="Z47" s="49"/>
      <c r="AA47" s="50">
        <f t="shared" si="2"/>
        <v>0</v>
      </c>
      <c r="AT47" s="1" t="s">
        <v>50</v>
      </c>
      <c r="AU47" s="23">
        <v>1</v>
      </c>
      <c r="AY47" s="1" t="s">
        <v>38</v>
      </c>
      <c r="BE47" s="51">
        <f t="shared" si="3"/>
        <v>0</v>
      </c>
      <c r="BF47" s="51">
        <f t="shared" si="4"/>
        <v>0</v>
      </c>
      <c r="BG47" s="51">
        <f t="shared" si="5"/>
        <v>0</v>
      </c>
      <c r="BH47" s="51">
        <f t="shared" si="6"/>
        <v>0</v>
      </c>
      <c r="BI47" s="51">
        <f t="shared" si="7"/>
        <v>0</v>
      </c>
      <c r="BJ47" s="23">
        <v>1</v>
      </c>
      <c r="BK47" s="51">
        <f t="shared" si="8"/>
        <v>0</v>
      </c>
      <c r="BL47" s="23">
        <v>1</v>
      </c>
    </row>
    <row r="48" spans="2:64" ht="19.5" customHeight="1">
      <c r="B48" s="5"/>
      <c r="C48" s="43"/>
      <c r="D48" s="44" t="s">
        <v>39</v>
      </c>
      <c r="E48" s="45" t="s">
        <v>40</v>
      </c>
      <c r="F48" s="68" t="s">
        <v>77</v>
      </c>
      <c r="G48" s="68"/>
      <c r="H48" s="68"/>
      <c r="I48" s="68"/>
      <c r="J48" s="46" t="s">
        <v>42</v>
      </c>
      <c r="K48" s="47">
        <v>22</v>
      </c>
      <c r="L48" s="65"/>
      <c r="M48" s="65"/>
      <c r="N48" s="65"/>
      <c r="O48" s="65"/>
      <c r="P48" s="65"/>
      <c r="Q48" s="65"/>
      <c r="R48" s="6"/>
      <c r="T48" s="48"/>
      <c r="U48" s="7" t="s">
        <v>9</v>
      </c>
      <c r="V48" s="49"/>
      <c r="W48" s="49">
        <f t="shared" si="0"/>
        <v>0</v>
      </c>
      <c r="X48" s="49"/>
      <c r="Y48" s="49">
        <f t="shared" si="1"/>
        <v>0</v>
      </c>
      <c r="Z48" s="49"/>
      <c r="AA48" s="50">
        <f t="shared" si="2"/>
        <v>0</v>
      </c>
      <c r="AT48" s="1" t="s">
        <v>39</v>
      </c>
      <c r="AU48" s="23">
        <v>1</v>
      </c>
      <c r="AY48" s="1" t="s">
        <v>38</v>
      </c>
      <c r="BE48" s="51">
        <f t="shared" si="3"/>
        <v>0</v>
      </c>
      <c r="BF48" s="51">
        <f t="shared" si="4"/>
        <v>0</v>
      </c>
      <c r="BG48" s="51">
        <f t="shared" si="5"/>
        <v>0</v>
      </c>
      <c r="BH48" s="51">
        <f t="shared" si="6"/>
        <v>0</v>
      </c>
      <c r="BI48" s="51">
        <f t="shared" si="7"/>
        <v>0</v>
      </c>
      <c r="BJ48" s="23">
        <v>1</v>
      </c>
      <c r="BK48" s="51">
        <f t="shared" si="8"/>
        <v>0</v>
      </c>
      <c r="BL48" s="23">
        <v>1</v>
      </c>
    </row>
    <row r="49" spans="2:64" ht="19.5" customHeight="1">
      <c r="B49" s="5"/>
      <c r="C49" s="43"/>
      <c r="D49" s="44" t="s">
        <v>50</v>
      </c>
      <c r="E49" s="45"/>
      <c r="F49" s="58" t="s">
        <v>78</v>
      </c>
      <c r="G49" s="59"/>
      <c r="H49" s="59"/>
      <c r="I49" s="60"/>
      <c r="J49" s="46" t="s">
        <v>42</v>
      </c>
      <c r="K49" s="47">
        <v>2</v>
      </c>
      <c r="L49" s="61"/>
      <c r="M49" s="60"/>
      <c r="N49" s="61"/>
      <c r="O49" s="59"/>
      <c r="P49" s="59"/>
      <c r="Q49" s="60"/>
      <c r="R49" s="6"/>
      <c r="T49" s="48"/>
      <c r="U49" s="7"/>
      <c r="V49" s="49"/>
      <c r="W49" s="49">
        <f t="shared" si="0"/>
        <v>0</v>
      </c>
      <c r="X49" s="49"/>
      <c r="Y49" s="49">
        <f t="shared" si="1"/>
        <v>0</v>
      </c>
      <c r="Z49" s="49"/>
      <c r="AA49" s="50">
        <f t="shared" si="2"/>
        <v>0</v>
      </c>
      <c r="AU49" s="23"/>
      <c r="BE49" s="51"/>
      <c r="BF49" s="51"/>
      <c r="BG49" s="51"/>
      <c r="BH49" s="51"/>
      <c r="BI49" s="51"/>
      <c r="BJ49" s="23"/>
      <c r="BK49" s="51"/>
      <c r="BL49" s="23"/>
    </row>
    <row r="50" spans="2:65" ht="19.5" customHeight="1">
      <c r="B50" s="5"/>
      <c r="C50" s="53"/>
      <c r="D50" s="54" t="s">
        <v>50</v>
      </c>
      <c r="E50" s="55" t="s">
        <v>40</v>
      </c>
      <c r="F50" s="66" t="s">
        <v>79</v>
      </c>
      <c r="G50" s="66"/>
      <c r="H50" s="66"/>
      <c r="I50" s="66"/>
      <c r="J50" s="56" t="s">
        <v>42</v>
      </c>
      <c r="K50" s="57">
        <v>12</v>
      </c>
      <c r="L50" s="67"/>
      <c r="M50" s="67"/>
      <c r="N50" s="67"/>
      <c r="O50" s="67"/>
      <c r="P50" s="67"/>
      <c r="Q50" s="67"/>
      <c r="R50" s="6"/>
      <c r="T50" s="48"/>
      <c r="U50" s="7" t="s">
        <v>9</v>
      </c>
      <c r="V50" s="49"/>
      <c r="W50" s="49">
        <f t="shared" si="0"/>
        <v>0</v>
      </c>
      <c r="X50" s="49"/>
      <c r="Y50" s="49">
        <f t="shared" si="1"/>
        <v>0</v>
      </c>
      <c r="Z50" s="49"/>
      <c r="AA50" s="50">
        <f t="shared" si="2"/>
        <v>0</v>
      </c>
      <c r="AU50" s="1" t="s">
        <v>50</v>
      </c>
      <c r="AV50" s="23">
        <v>1</v>
      </c>
      <c r="AZ50" s="1" t="s">
        <v>38</v>
      </c>
      <c r="BF50" s="51">
        <f>IF((U50="základná"),N50,0)</f>
        <v>0</v>
      </c>
      <c r="BG50" s="51">
        <f>IF((U50="znížená"),N50,0)</f>
        <v>0</v>
      </c>
      <c r="BH50" s="51">
        <f>IF((U50="základná prenesená"),N50,0)</f>
        <v>0</v>
      </c>
      <c r="BI50" s="51">
        <f>IF((U50="znížená prenesená"),N50,0)</f>
        <v>0</v>
      </c>
      <c r="BJ50" s="51">
        <f>IF((U50="nulová"),N50,0)</f>
        <v>0</v>
      </c>
      <c r="BK50" s="23">
        <v>1</v>
      </c>
      <c r="BL50" s="51">
        <f>ROUND((L50*K50),2)</f>
        <v>0</v>
      </c>
      <c r="BM50" s="23">
        <v>1</v>
      </c>
    </row>
    <row r="51" spans="2:64" ht="19.5" customHeight="1">
      <c r="B51" s="5"/>
      <c r="C51" s="53"/>
      <c r="D51" s="54" t="s">
        <v>50</v>
      </c>
      <c r="E51" s="55" t="s">
        <v>40</v>
      </c>
      <c r="F51" s="66" t="s">
        <v>80</v>
      </c>
      <c r="G51" s="66"/>
      <c r="H51" s="66"/>
      <c r="I51" s="66"/>
      <c r="J51" s="56" t="s">
        <v>42</v>
      </c>
      <c r="K51" s="57">
        <v>12</v>
      </c>
      <c r="L51" s="67"/>
      <c r="M51" s="67"/>
      <c r="N51" s="67"/>
      <c r="O51" s="67"/>
      <c r="P51" s="67"/>
      <c r="Q51" s="67"/>
      <c r="R51" s="6"/>
      <c r="T51" s="48"/>
      <c r="U51" s="7" t="s">
        <v>9</v>
      </c>
      <c r="V51" s="49"/>
      <c r="W51" s="49">
        <f t="shared" si="0"/>
        <v>0</v>
      </c>
      <c r="X51" s="49"/>
      <c r="Y51" s="49">
        <f t="shared" si="1"/>
        <v>0</v>
      </c>
      <c r="Z51" s="49"/>
      <c r="AA51" s="50">
        <f t="shared" si="2"/>
        <v>0</v>
      </c>
      <c r="AT51" s="1" t="s">
        <v>50</v>
      </c>
      <c r="AU51" s="23">
        <v>1</v>
      </c>
      <c r="AY51" s="1" t="s">
        <v>38</v>
      </c>
      <c r="BE51" s="51">
        <f t="shared" si="3"/>
        <v>0</v>
      </c>
      <c r="BF51" s="51">
        <f t="shared" si="4"/>
        <v>0</v>
      </c>
      <c r="BG51" s="51">
        <f t="shared" si="5"/>
        <v>0</v>
      </c>
      <c r="BH51" s="51">
        <f t="shared" si="6"/>
        <v>0</v>
      </c>
      <c r="BI51" s="51">
        <f t="shared" si="7"/>
        <v>0</v>
      </c>
      <c r="BJ51" s="23">
        <v>1</v>
      </c>
      <c r="BK51" s="51">
        <f t="shared" si="8"/>
        <v>0</v>
      </c>
      <c r="BL51" s="23">
        <v>1</v>
      </c>
    </row>
    <row r="52" spans="2:64" ht="28.5" customHeight="1">
      <c r="B52" s="5"/>
      <c r="C52" s="43"/>
      <c r="D52" s="44" t="s">
        <v>39</v>
      </c>
      <c r="E52" s="45" t="s">
        <v>40</v>
      </c>
      <c r="F52" s="68" t="s">
        <v>81</v>
      </c>
      <c r="G52" s="68"/>
      <c r="H52" s="68"/>
      <c r="I52" s="68"/>
      <c r="J52" s="46" t="s">
        <v>65</v>
      </c>
      <c r="K52" s="47">
        <v>2</v>
      </c>
      <c r="L52" s="65"/>
      <c r="M52" s="65"/>
      <c r="N52" s="65"/>
      <c r="O52" s="65"/>
      <c r="P52" s="65"/>
      <c r="Q52" s="65"/>
      <c r="R52" s="6"/>
      <c r="T52" s="48"/>
      <c r="U52" s="7" t="s">
        <v>9</v>
      </c>
      <c r="V52" s="49"/>
      <c r="W52" s="49">
        <f t="shared" si="0"/>
        <v>0</v>
      </c>
      <c r="X52" s="49"/>
      <c r="Y52" s="49">
        <f t="shared" si="1"/>
        <v>0</v>
      </c>
      <c r="Z52" s="49"/>
      <c r="AA52" s="50">
        <f t="shared" si="2"/>
        <v>0</v>
      </c>
      <c r="AT52" s="1" t="s">
        <v>39</v>
      </c>
      <c r="AU52" s="23">
        <v>1</v>
      </c>
      <c r="AY52" s="1" t="s">
        <v>38</v>
      </c>
      <c r="BE52" s="51">
        <f t="shared" si="3"/>
        <v>0</v>
      </c>
      <c r="BF52" s="51">
        <f t="shared" si="4"/>
        <v>0</v>
      </c>
      <c r="BG52" s="51">
        <f t="shared" si="5"/>
        <v>0</v>
      </c>
      <c r="BH52" s="51">
        <f t="shared" si="6"/>
        <v>0</v>
      </c>
      <c r="BI52" s="51">
        <f t="shared" si="7"/>
        <v>0</v>
      </c>
      <c r="BJ52" s="23">
        <v>1</v>
      </c>
      <c r="BK52" s="51">
        <f t="shared" si="8"/>
        <v>0</v>
      </c>
      <c r="BL52" s="23">
        <v>1</v>
      </c>
    </row>
    <row r="53" spans="2:64" ht="28.5" customHeight="1">
      <c r="B53" s="5"/>
      <c r="C53" s="43"/>
      <c r="D53" s="44" t="s">
        <v>39</v>
      </c>
      <c r="E53" s="45" t="s">
        <v>40</v>
      </c>
      <c r="F53" s="68" t="s">
        <v>82</v>
      </c>
      <c r="G53" s="68"/>
      <c r="H53" s="68"/>
      <c r="I53" s="68"/>
      <c r="J53" s="46" t="s">
        <v>44</v>
      </c>
      <c r="K53" s="47">
        <v>25</v>
      </c>
      <c r="L53" s="65"/>
      <c r="M53" s="65"/>
      <c r="N53" s="65"/>
      <c r="O53" s="65"/>
      <c r="P53" s="65"/>
      <c r="Q53" s="65"/>
      <c r="R53" s="6"/>
      <c r="T53" s="48"/>
      <c r="U53" s="7" t="s">
        <v>9</v>
      </c>
      <c r="V53" s="49"/>
      <c r="W53" s="49">
        <f t="shared" si="0"/>
        <v>0</v>
      </c>
      <c r="X53" s="49"/>
      <c r="Y53" s="49">
        <f t="shared" si="1"/>
        <v>0</v>
      </c>
      <c r="Z53" s="49"/>
      <c r="AA53" s="50">
        <f t="shared" si="2"/>
        <v>0</v>
      </c>
      <c r="AT53" s="1" t="s">
        <v>39</v>
      </c>
      <c r="AU53" s="23">
        <v>1</v>
      </c>
      <c r="AY53" s="1" t="s">
        <v>38</v>
      </c>
      <c r="BE53" s="51">
        <f t="shared" si="3"/>
        <v>0</v>
      </c>
      <c r="BF53" s="51">
        <f t="shared" si="4"/>
        <v>0</v>
      </c>
      <c r="BG53" s="51">
        <f t="shared" si="5"/>
        <v>0</v>
      </c>
      <c r="BH53" s="51">
        <f t="shared" si="6"/>
        <v>0</v>
      </c>
      <c r="BI53" s="51">
        <f t="shared" si="7"/>
        <v>0</v>
      </c>
      <c r="BJ53" s="23">
        <v>1</v>
      </c>
      <c r="BK53" s="51">
        <f t="shared" si="8"/>
        <v>0</v>
      </c>
      <c r="BL53" s="23">
        <v>1</v>
      </c>
    </row>
    <row r="54" spans="2:64" ht="19.5" customHeight="1">
      <c r="B54" s="5"/>
      <c r="C54" s="53"/>
      <c r="D54" s="54" t="s">
        <v>50</v>
      </c>
      <c r="E54" s="55" t="s">
        <v>40</v>
      </c>
      <c r="F54" s="66" t="s">
        <v>83</v>
      </c>
      <c r="G54" s="66"/>
      <c r="H54" s="66"/>
      <c r="I54" s="66"/>
      <c r="J54" s="56" t="s">
        <v>44</v>
      </c>
      <c r="K54" s="57">
        <v>70</v>
      </c>
      <c r="L54" s="67"/>
      <c r="M54" s="67"/>
      <c r="N54" s="67"/>
      <c r="O54" s="67"/>
      <c r="P54" s="67"/>
      <c r="Q54" s="67"/>
      <c r="R54" s="6"/>
      <c r="T54" s="48"/>
      <c r="U54" s="7" t="s">
        <v>9</v>
      </c>
      <c r="V54" s="49"/>
      <c r="W54" s="49">
        <f t="shared" si="0"/>
        <v>0</v>
      </c>
      <c r="X54" s="49"/>
      <c r="Y54" s="49">
        <f t="shared" si="1"/>
        <v>0</v>
      </c>
      <c r="Z54" s="49"/>
      <c r="AA54" s="50">
        <f t="shared" si="2"/>
        <v>0</v>
      </c>
      <c r="AT54" s="1" t="s">
        <v>50</v>
      </c>
      <c r="AU54" s="23">
        <v>1</v>
      </c>
      <c r="AY54" s="1" t="s">
        <v>38</v>
      </c>
      <c r="BE54" s="51">
        <f t="shared" si="3"/>
        <v>0</v>
      </c>
      <c r="BF54" s="51">
        <f t="shared" si="4"/>
        <v>0</v>
      </c>
      <c r="BG54" s="51">
        <f t="shared" si="5"/>
        <v>0</v>
      </c>
      <c r="BH54" s="51">
        <f t="shared" si="6"/>
        <v>0</v>
      </c>
      <c r="BI54" s="51">
        <f t="shared" si="7"/>
        <v>0</v>
      </c>
      <c r="BJ54" s="23">
        <v>1</v>
      </c>
      <c r="BK54" s="51">
        <f t="shared" si="8"/>
        <v>0</v>
      </c>
      <c r="BL54" s="23">
        <v>1</v>
      </c>
    </row>
    <row r="55" spans="2:64" ht="28.5" customHeight="1">
      <c r="B55" s="5"/>
      <c r="C55" s="43"/>
      <c r="D55" s="44" t="s">
        <v>39</v>
      </c>
      <c r="E55" s="45" t="s">
        <v>40</v>
      </c>
      <c r="F55" s="68" t="s">
        <v>84</v>
      </c>
      <c r="G55" s="68"/>
      <c r="H55" s="68"/>
      <c r="I55" s="68"/>
      <c r="J55" s="46" t="s">
        <v>44</v>
      </c>
      <c r="K55" s="47">
        <v>78</v>
      </c>
      <c r="L55" s="65"/>
      <c r="M55" s="65"/>
      <c r="N55" s="65"/>
      <c r="O55" s="65"/>
      <c r="P55" s="65"/>
      <c r="Q55" s="65"/>
      <c r="R55" s="6"/>
      <c r="T55" s="48"/>
      <c r="U55" s="7" t="s">
        <v>9</v>
      </c>
      <c r="V55" s="49"/>
      <c r="W55" s="49">
        <f t="shared" si="0"/>
        <v>0</v>
      </c>
      <c r="X55" s="49"/>
      <c r="Y55" s="49">
        <f t="shared" si="1"/>
        <v>0</v>
      </c>
      <c r="Z55" s="49"/>
      <c r="AA55" s="50">
        <f t="shared" si="2"/>
        <v>0</v>
      </c>
      <c r="AT55" s="1" t="s">
        <v>39</v>
      </c>
      <c r="AU55" s="23">
        <v>1</v>
      </c>
      <c r="AY55" s="1" t="s">
        <v>38</v>
      </c>
      <c r="BE55" s="51">
        <f t="shared" si="3"/>
        <v>0</v>
      </c>
      <c r="BF55" s="51">
        <f t="shared" si="4"/>
        <v>0</v>
      </c>
      <c r="BG55" s="51">
        <f t="shared" si="5"/>
        <v>0</v>
      </c>
      <c r="BH55" s="51">
        <f t="shared" si="6"/>
        <v>0</v>
      </c>
      <c r="BI55" s="51">
        <f t="shared" si="7"/>
        <v>0</v>
      </c>
      <c r="BJ55" s="23">
        <v>1</v>
      </c>
      <c r="BK55" s="51">
        <f t="shared" si="8"/>
        <v>0</v>
      </c>
      <c r="BL55" s="23">
        <v>1</v>
      </c>
    </row>
    <row r="56" spans="2:64" ht="19.5" customHeight="1">
      <c r="B56" s="5"/>
      <c r="C56" s="53"/>
      <c r="D56" s="54" t="s">
        <v>50</v>
      </c>
      <c r="E56" s="55" t="s">
        <v>40</v>
      </c>
      <c r="F56" s="66" t="s">
        <v>85</v>
      </c>
      <c r="G56" s="66"/>
      <c r="H56" s="66"/>
      <c r="I56" s="66"/>
      <c r="J56" s="56" t="s">
        <v>44</v>
      </c>
      <c r="K56" s="57">
        <v>98</v>
      </c>
      <c r="L56" s="67"/>
      <c r="M56" s="67"/>
      <c r="N56" s="67"/>
      <c r="O56" s="67"/>
      <c r="P56" s="67"/>
      <c r="Q56" s="67"/>
      <c r="R56" s="6"/>
      <c r="T56" s="48"/>
      <c r="U56" s="7" t="s">
        <v>9</v>
      </c>
      <c r="V56" s="49"/>
      <c r="W56" s="49">
        <f t="shared" si="0"/>
        <v>0</v>
      </c>
      <c r="X56" s="49"/>
      <c r="Y56" s="49">
        <f t="shared" si="1"/>
        <v>0</v>
      </c>
      <c r="Z56" s="49"/>
      <c r="AA56" s="50">
        <f t="shared" si="2"/>
        <v>0</v>
      </c>
      <c r="AT56" s="1" t="s">
        <v>50</v>
      </c>
      <c r="AU56" s="23">
        <v>1</v>
      </c>
      <c r="AY56" s="1" t="s">
        <v>38</v>
      </c>
      <c r="BE56" s="51">
        <f t="shared" si="3"/>
        <v>0</v>
      </c>
      <c r="BF56" s="51">
        <f t="shared" si="4"/>
        <v>0</v>
      </c>
      <c r="BG56" s="51">
        <f t="shared" si="5"/>
        <v>0</v>
      </c>
      <c r="BH56" s="51">
        <f t="shared" si="6"/>
        <v>0</v>
      </c>
      <c r="BI56" s="51">
        <f t="shared" si="7"/>
        <v>0</v>
      </c>
      <c r="BJ56" s="23">
        <v>1</v>
      </c>
      <c r="BK56" s="51">
        <f t="shared" si="8"/>
        <v>0</v>
      </c>
      <c r="BL56" s="23">
        <v>1</v>
      </c>
    </row>
    <row r="57" spans="2:64" ht="28.5" customHeight="1">
      <c r="B57" s="5"/>
      <c r="C57" s="43"/>
      <c r="D57" s="44" t="s">
        <v>39</v>
      </c>
      <c r="E57" s="45" t="s">
        <v>40</v>
      </c>
      <c r="F57" s="68" t="s">
        <v>86</v>
      </c>
      <c r="G57" s="68"/>
      <c r="H57" s="68"/>
      <c r="I57" s="68"/>
      <c r="J57" s="46" t="s">
        <v>44</v>
      </c>
      <c r="K57" s="47">
        <v>40</v>
      </c>
      <c r="L57" s="65"/>
      <c r="M57" s="65"/>
      <c r="N57" s="65"/>
      <c r="O57" s="65"/>
      <c r="P57" s="65"/>
      <c r="Q57" s="65"/>
      <c r="R57" s="6"/>
      <c r="T57" s="48"/>
      <c r="U57" s="7" t="s">
        <v>9</v>
      </c>
      <c r="V57" s="49"/>
      <c r="W57" s="49">
        <f t="shared" si="0"/>
        <v>0</v>
      </c>
      <c r="X57" s="49"/>
      <c r="Y57" s="49">
        <f t="shared" si="1"/>
        <v>0</v>
      </c>
      <c r="Z57" s="49"/>
      <c r="AA57" s="50">
        <f t="shared" si="2"/>
        <v>0</v>
      </c>
      <c r="AT57" s="1" t="s">
        <v>39</v>
      </c>
      <c r="AU57" s="23">
        <v>1</v>
      </c>
      <c r="AY57" s="1" t="s">
        <v>38</v>
      </c>
      <c r="BE57" s="51">
        <f t="shared" si="3"/>
        <v>0</v>
      </c>
      <c r="BF57" s="51">
        <f t="shared" si="4"/>
        <v>0</v>
      </c>
      <c r="BG57" s="51">
        <f t="shared" si="5"/>
        <v>0</v>
      </c>
      <c r="BH57" s="51">
        <f t="shared" si="6"/>
        <v>0</v>
      </c>
      <c r="BI57" s="51">
        <f t="shared" si="7"/>
        <v>0</v>
      </c>
      <c r="BJ57" s="23">
        <v>1</v>
      </c>
      <c r="BK57" s="51">
        <f t="shared" si="8"/>
        <v>0</v>
      </c>
      <c r="BL57" s="23">
        <v>1</v>
      </c>
    </row>
    <row r="58" spans="2:64" ht="19.5" customHeight="1">
      <c r="B58" s="5"/>
      <c r="C58" s="53"/>
      <c r="D58" s="54" t="s">
        <v>50</v>
      </c>
      <c r="E58" s="55" t="s">
        <v>40</v>
      </c>
      <c r="F58" s="66" t="s">
        <v>87</v>
      </c>
      <c r="G58" s="66"/>
      <c r="H58" s="66"/>
      <c r="I58" s="66"/>
      <c r="J58" s="56" t="s">
        <v>44</v>
      </c>
      <c r="K58" s="57">
        <v>60</v>
      </c>
      <c r="L58" s="67"/>
      <c r="M58" s="67"/>
      <c r="N58" s="67"/>
      <c r="O58" s="67"/>
      <c r="P58" s="67"/>
      <c r="Q58" s="67"/>
      <c r="R58" s="6"/>
      <c r="T58" s="48"/>
      <c r="U58" s="7" t="s">
        <v>9</v>
      </c>
      <c r="V58" s="49"/>
      <c r="W58" s="49">
        <f t="shared" si="0"/>
        <v>0</v>
      </c>
      <c r="X58" s="49"/>
      <c r="Y58" s="49">
        <f t="shared" si="1"/>
        <v>0</v>
      </c>
      <c r="Z58" s="49"/>
      <c r="AA58" s="50">
        <f t="shared" si="2"/>
        <v>0</v>
      </c>
      <c r="AT58" s="1" t="s">
        <v>50</v>
      </c>
      <c r="AU58" s="23">
        <v>1</v>
      </c>
      <c r="AY58" s="1" t="s">
        <v>38</v>
      </c>
      <c r="BE58" s="51">
        <f t="shared" si="3"/>
        <v>0</v>
      </c>
      <c r="BF58" s="51">
        <f t="shared" si="4"/>
        <v>0</v>
      </c>
      <c r="BG58" s="51">
        <f t="shared" si="5"/>
        <v>0</v>
      </c>
      <c r="BH58" s="51">
        <f t="shared" si="6"/>
        <v>0</v>
      </c>
      <c r="BI58" s="51">
        <f t="shared" si="7"/>
        <v>0</v>
      </c>
      <c r="BJ58" s="23">
        <v>1</v>
      </c>
      <c r="BK58" s="51">
        <f t="shared" si="8"/>
        <v>0</v>
      </c>
      <c r="BL58" s="23">
        <v>1</v>
      </c>
    </row>
    <row r="59" spans="2:64" ht="28.5" customHeight="1">
      <c r="B59" s="5"/>
      <c r="C59" s="43"/>
      <c r="D59" s="44" t="s">
        <v>39</v>
      </c>
      <c r="E59" s="45" t="s">
        <v>40</v>
      </c>
      <c r="F59" s="68" t="s">
        <v>88</v>
      </c>
      <c r="G59" s="68"/>
      <c r="H59" s="68"/>
      <c r="I59" s="68"/>
      <c r="J59" s="46" t="s">
        <v>44</v>
      </c>
      <c r="K59" s="47">
        <v>20</v>
      </c>
      <c r="L59" s="65"/>
      <c r="M59" s="65"/>
      <c r="N59" s="65"/>
      <c r="O59" s="65"/>
      <c r="P59" s="65"/>
      <c r="Q59" s="65"/>
      <c r="R59" s="6"/>
      <c r="T59" s="48"/>
      <c r="U59" s="7" t="s">
        <v>9</v>
      </c>
      <c r="V59" s="49"/>
      <c r="W59" s="49">
        <f t="shared" si="0"/>
        <v>0</v>
      </c>
      <c r="X59" s="49"/>
      <c r="Y59" s="49">
        <f t="shared" si="1"/>
        <v>0</v>
      </c>
      <c r="Z59" s="49"/>
      <c r="AA59" s="50">
        <f t="shared" si="2"/>
        <v>0</v>
      </c>
      <c r="AT59" s="1" t="s">
        <v>39</v>
      </c>
      <c r="AU59" s="23">
        <v>1</v>
      </c>
      <c r="AY59" s="1" t="s">
        <v>38</v>
      </c>
      <c r="BE59" s="51">
        <f t="shared" si="3"/>
        <v>0</v>
      </c>
      <c r="BF59" s="51">
        <f t="shared" si="4"/>
        <v>0</v>
      </c>
      <c r="BG59" s="51">
        <f t="shared" si="5"/>
        <v>0</v>
      </c>
      <c r="BH59" s="51">
        <f t="shared" si="6"/>
        <v>0</v>
      </c>
      <c r="BI59" s="51">
        <f t="shared" si="7"/>
        <v>0</v>
      </c>
      <c r="BJ59" s="23">
        <v>1</v>
      </c>
      <c r="BK59" s="51">
        <f t="shared" si="8"/>
        <v>0</v>
      </c>
      <c r="BL59" s="23">
        <v>1</v>
      </c>
    </row>
    <row r="60" spans="2:64" ht="19.5" customHeight="1">
      <c r="B60" s="5"/>
      <c r="C60" s="43"/>
      <c r="D60" s="44" t="s">
        <v>39</v>
      </c>
      <c r="E60" s="45" t="s">
        <v>40</v>
      </c>
      <c r="F60" s="68" t="s">
        <v>89</v>
      </c>
      <c r="G60" s="68"/>
      <c r="H60" s="68"/>
      <c r="I60" s="68"/>
      <c r="J60" s="46" t="s">
        <v>44</v>
      </c>
      <c r="K60" s="47">
        <v>20</v>
      </c>
      <c r="L60" s="65"/>
      <c r="M60" s="65"/>
      <c r="N60" s="65"/>
      <c r="O60" s="65"/>
      <c r="P60" s="65"/>
      <c r="Q60" s="65"/>
      <c r="R60" s="6"/>
      <c r="T60" s="48"/>
      <c r="U60" s="7" t="s">
        <v>9</v>
      </c>
      <c r="V60" s="49"/>
      <c r="W60" s="49">
        <f t="shared" si="0"/>
        <v>0</v>
      </c>
      <c r="X60" s="49"/>
      <c r="Y60" s="49">
        <f t="shared" si="1"/>
        <v>0</v>
      </c>
      <c r="Z60" s="49"/>
      <c r="AA60" s="50">
        <f t="shared" si="2"/>
        <v>0</v>
      </c>
      <c r="AT60" s="1" t="s">
        <v>39</v>
      </c>
      <c r="AU60" s="23">
        <v>1</v>
      </c>
      <c r="AY60" s="1" t="s">
        <v>38</v>
      </c>
      <c r="BE60" s="51">
        <f t="shared" si="3"/>
        <v>0</v>
      </c>
      <c r="BF60" s="51">
        <f t="shared" si="4"/>
        <v>0</v>
      </c>
      <c r="BG60" s="51">
        <f t="shared" si="5"/>
        <v>0</v>
      </c>
      <c r="BH60" s="51">
        <f t="shared" si="6"/>
        <v>0</v>
      </c>
      <c r="BI60" s="51">
        <f t="shared" si="7"/>
        <v>0</v>
      </c>
      <c r="BJ60" s="23">
        <v>1</v>
      </c>
      <c r="BK60" s="51">
        <f t="shared" si="8"/>
        <v>0</v>
      </c>
      <c r="BL60" s="23">
        <v>1</v>
      </c>
    </row>
    <row r="61" spans="2:64" ht="19.5" customHeight="1">
      <c r="B61" s="5"/>
      <c r="C61" s="43"/>
      <c r="D61" s="44" t="s">
        <v>39</v>
      </c>
      <c r="E61" s="45" t="s">
        <v>40</v>
      </c>
      <c r="F61" s="68" t="s">
        <v>90</v>
      </c>
      <c r="G61" s="68"/>
      <c r="H61" s="68"/>
      <c r="I61" s="68"/>
      <c r="J61" s="46" t="s">
        <v>44</v>
      </c>
      <c r="K61" s="47">
        <v>20</v>
      </c>
      <c r="L61" s="65"/>
      <c r="M61" s="65"/>
      <c r="N61" s="65"/>
      <c r="O61" s="65"/>
      <c r="P61" s="65"/>
      <c r="Q61" s="65"/>
      <c r="R61" s="6"/>
      <c r="T61" s="48"/>
      <c r="U61" s="7" t="s">
        <v>9</v>
      </c>
      <c r="V61" s="49"/>
      <c r="W61" s="49">
        <f t="shared" si="0"/>
        <v>0</v>
      </c>
      <c r="X61" s="49"/>
      <c r="Y61" s="49">
        <f t="shared" si="1"/>
        <v>0</v>
      </c>
      <c r="Z61" s="49"/>
      <c r="AA61" s="50">
        <f t="shared" si="2"/>
        <v>0</v>
      </c>
      <c r="AT61" s="1" t="s">
        <v>39</v>
      </c>
      <c r="AU61" s="23">
        <v>1</v>
      </c>
      <c r="AY61" s="1" t="s">
        <v>38</v>
      </c>
      <c r="BE61" s="51">
        <f t="shared" si="3"/>
        <v>0</v>
      </c>
      <c r="BF61" s="51">
        <f t="shared" si="4"/>
        <v>0</v>
      </c>
      <c r="BG61" s="51">
        <f t="shared" si="5"/>
        <v>0</v>
      </c>
      <c r="BH61" s="51">
        <f t="shared" si="6"/>
        <v>0</v>
      </c>
      <c r="BI61" s="51">
        <f t="shared" si="7"/>
        <v>0</v>
      </c>
      <c r="BJ61" s="23">
        <v>1</v>
      </c>
      <c r="BK61" s="51">
        <f t="shared" si="8"/>
        <v>0</v>
      </c>
      <c r="BL61" s="23">
        <v>1</v>
      </c>
    </row>
    <row r="62" spans="2:64" ht="19.5" customHeight="1">
      <c r="B62" s="5"/>
      <c r="C62" s="43"/>
      <c r="D62" s="44" t="s">
        <v>39</v>
      </c>
      <c r="E62" s="45" t="s">
        <v>40</v>
      </c>
      <c r="F62" s="68" t="s">
        <v>91</v>
      </c>
      <c r="G62" s="68"/>
      <c r="H62" s="68"/>
      <c r="I62" s="68"/>
      <c r="J62" s="46" t="s">
        <v>73</v>
      </c>
      <c r="K62" s="47">
        <v>70</v>
      </c>
      <c r="L62" s="65"/>
      <c r="M62" s="65"/>
      <c r="N62" s="65"/>
      <c r="O62" s="65"/>
      <c r="P62" s="65"/>
      <c r="Q62" s="65"/>
      <c r="R62" s="6"/>
      <c r="T62" s="48"/>
      <c r="U62" s="7" t="s">
        <v>9</v>
      </c>
      <c r="V62" s="49"/>
      <c r="W62" s="49">
        <f t="shared" si="0"/>
        <v>0</v>
      </c>
      <c r="X62" s="49"/>
      <c r="Y62" s="49">
        <f t="shared" si="1"/>
        <v>0</v>
      </c>
      <c r="Z62" s="49"/>
      <c r="AA62" s="50">
        <f t="shared" si="2"/>
        <v>0</v>
      </c>
      <c r="AT62" s="1" t="s">
        <v>39</v>
      </c>
      <c r="AU62" s="23">
        <v>1</v>
      </c>
      <c r="AY62" s="1" t="s">
        <v>38</v>
      </c>
      <c r="BE62" s="51">
        <f t="shared" si="3"/>
        <v>0</v>
      </c>
      <c r="BF62" s="51">
        <f t="shared" si="4"/>
        <v>0</v>
      </c>
      <c r="BG62" s="51">
        <f t="shared" si="5"/>
        <v>0</v>
      </c>
      <c r="BH62" s="51">
        <f t="shared" si="6"/>
        <v>0</v>
      </c>
      <c r="BI62" s="51">
        <f t="shared" si="7"/>
        <v>0</v>
      </c>
      <c r="BJ62" s="23">
        <v>1</v>
      </c>
      <c r="BK62" s="51">
        <f t="shared" si="8"/>
        <v>0</v>
      </c>
      <c r="BL62" s="23">
        <v>1</v>
      </c>
    </row>
    <row r="63" spans="2:64" ht="19.5" customHeight="1">
      <c r="B63" s="5"/>
      <c r="C63" s="53"/>
      <c r="D63" s="54" t="s">
        <v>50</v>
      </c>
      <c r="E63" s="55" t="s">
        <v>40</v>
      </c>
      <c r="F63" s="66" t="s">
        <v>92</v>
      </c>
      <c r="G63" s="66"/>
      <c r="H63" s="66"/>
      <c r="I63" s="66"/>
      <c r="J63" s="56" t="s">
        <v>73</v>
      </c>
      <c r="K63" s="57">
        <v>140</v>
      </c>
      <c r="L63" s="67"/>
      <c r="M63" s="67"/>
      <c r="N63" s="67"/>
      <c r="O63" s="67"/>
      <c r="P63" s="67"/>
      <c r="Q63" s="67"/>
      <c r="R63" s="6"/>
      <c r="T63" s="48"/>
      <c r="U63" s="7" t="s">
        <v>9</v>
      </c>
      <c r="V63" s="49"/>
      <c r="W63" s="49">
        <f t="shared" si="0"/>
        <v>0</v>
      </c>
      <c r="X63" s="49"/>
      <c r="Y63" s="49">
        <f t="shared" si="1"/>
        <v>0</v>
      </c>
      <c r="Z63" s="49"/>
      <c r="AA63" s="50">
        <f t="shared" si="2"/>
        <v>0</v>
      </c>
      <c r="AT63" s="1" t="s">
        <v>50</v>
      </c>
      <c r="AU63" s="23">
        <v>1</v>
      </c>
      <c r="AY63" s="1" t="s">
        <v>38</v>
      </c>
      <c r="BE63" s="51">
        <f t="shared" si="3"/>
        <v>0</v>
      </c>
      <c r="BF63" s="51">
        <f t="shared" si="4"/>
        <v>0</v>
      </c>
      <c r="BG63" s="51">
        <f t="shared" si="5"/>
        <v>0</v>
      </c>
      <c r="BH63" s="51">
        <f t="shared" si="6"/>
        <v>0</v>
      </c>
      <c r="BI63" s="51">
        <f t="shared" si="7"/>
        <v>0</v>
      </c>
      <c r="BJ63" s="23">
        <v>1</v>
      </c>
      <c r="BK63" s="51">
        <f t="shared" si="8"/>
        <v>0</v>
      </c>
      <c r="BL63" s="23">
        <v>1</v>
      </c>
    </row>
    <row r="64" spans="2:64" ht="37.5" customHeight="1">
      <c r="B64" s="33"/>
      <c r="D64" s="34" t="s">
        <v>22</v>
      </c>
      <c r="E64" s="35"/>
      <c r="N64" s="64"/>
      <c r="O64" s="64"/>
      <c r="P64" s="64"/>
      <c r="Q64" s="64"/>
      <c r="R64" s="36"/>
      <c r="T64" s="37"/>
      <c r="W64" s="38">
        <f>SUM(W65:W65)</f>
        <v>0</v>
      </c>
      <c r="Y64" s="38">
        <f>SUM(Y65:Y65)</f>
        <v>0</v>
      </c>
      <c r="AA64" s="39">
        <f>SUM(AA65:AA65)</f>
        <v>0</v>
      </c>
      <c r="AR64" s="40"/>
      <c r="AT64" s="40" t="s">
        <v>11</v>
      </c>
      <c r="AU64" s="41">
        <v>0</v>
      </c>
      <c r="AY64" s="40" t="s">
        <v>38</v>
      </c>
      <c r="BK64" s="52">
        <f>SUM(BK65:BK65)</f>
        <v>0</v>
      </c>
      <c r="BL64" s="23">
        <v>0</v>
      </c>
    </row>
    <row r="65" spans="2:64" ht="19.5" customHeight="1">
      <c r="B65" s="5"/>
      <c r="C65" s="43"/>
      <c r="D65" s="44" t="s">
        <v>39</v>
      </c>
      <c r="E65" s="45" t="s">
        <v>40</v>
      </c>
      <c r="F65" s="68" t="s">
        <v>93</v>
      </c>
      <c r="G65" s="68"/>
      <c r="H65" s="68"/>
      <c r="I65" s="68"/>
      <c r="J65" s="46" t="s">
        <v>73</v>
      </c>
      <c r="K65" s="47">
        <v>10</v>
      </c>
      <c r="L65" s="65"/>
      <c r="M65" s="65"/>
      <c r="N65" s="65"/>
      <c r="O65" s="65"/>
      <c r="P65" s="65"/>
      <c r="Q65" s="65"/>
      <c r="R65" s="6"/>
      <c r="T65" s="48"/>
      <c r="U65" s="7" t="s">
        <v>9</v>
      </c>
      <c r="V65" s="49"/>
      <c r="W65" s="49">
        <f>(V65*K65)</f>
        <v>0</v>
      </c>
      <c r="X65" s="49"/>
      <c r="Y65" s="49">
        <f>(X65*K65)</f>
        <v>0</v>
      </c>
      <c r="Z65" s="49"/>
      <c r="AA65" s="50">
        <f>(Z65*K65)</f>
        <v>0</v>
      </c>
      <c r="AT65" s="1" t="s">
        <v>39</v>
      </c>
      <c r="AU65" s="23">
        <v>1</v>
      </c>
      <c r="AY65" s="1" t="s">
        <v>38</v>
      </c>
      <c r="BE65" s="51">
        <f>IF((U65="základná"),N65,0)</f>
        <v>0</v>
      </c>
      <c r="BF65" s="51">
        <f>IF((U65="znížená"),N65,0)</f>
        <v>0</v>
      </c>
      <c r="BG65" s="51">
        <f>IF((U65="základná prenesená"),N65,0)</f>
        <v>0</v>
      </c>
      <c r="BH65" s="51">
        <f>IF((U65="znížená prenesená"),N65,0)</f>
        <v>0</v>
      </c>
      <c r="BI65" s="51">
        <f>IF((U65="nulová"),N65,0)</f>
        <v>0</v>
      </c>
      <c r="BJ65" s="23">
        <v>1</v>
      </c>
      <c r="BK65" s="51">
        <f>ROUND((L65*K65),2)</f>
        <v>0</v>
      </c>
      <c r="BL65" s="23">
        <v>1</v>
      </c>
    </row>
    <row r="66" spans="2:27" ht="14.25" customHeight="1">
      <c r="B66" s="9"/>
      <c r="C66" s="10"/>
      <c r="D66" s="62"/>
      <c r="E66" s="62"/>
      <c r="F66" s="10"/>
      <c r="G66" s="10"/>
      <c r="H66" s="10"/>
      <c r="I66" s="10"/>
      <c r="J66" s="10"/>
      <c r="K66" s="10"/>
      <c r="L66" s="10"/>
      <c r="M66" s="10"/>
      <c r="N66" s="63">
        <f>SUM(N23:N63)</f>
        <v>0</v>
      </c>
      <c r="O66" s="10"/>
      <c r="P66" s="10"/>
      <c r="Q66" s="10"/>
      <c r="R66" s="11"/>
      <c r="T66" s="8"/>
      <c r="U66" s="8"/>
      <c r="V66" s="8"/>
      <c r="W66" s="8"/>
      <c r="X66" s="8"/>
      <c r="Y66" s="8"/>
      <c r="Z66" s="8"/>
      <c r="AA66" s="8"/>
    </row>
  </sheetData>
  <sheetProtection selectLockedCells="1" selectUnlockedCells="1"/>
  <mergeCells count="150">
    <mergeCell ref="F1:G1"/>
    <mergeCell ref="H1:K1"/>
    <mergeCell ref="M12:Q12"/>
    <mergeCell ref="M13:Q13"/>
    <mergeCell ref="C5:Q5"/>
    <mergeCell ref="F7:P7"/>
    <mergeCell ref="F8:P8"/>
    <mergeCell ref="M10:P10"/>
    <mergeCell ref="N17:Q17"/>
    <mergeCell ref="F18:I18"/>
    <mergeCell ref="L18:M18"/>
    <mergeCell ref="N18:Q18"/>
    <mergeCell ref="F15:I15"/>
    <mergeCell ref="L15:M15"/>
    <mergeCell ref="N15:Q15"/>
    <mergeCell ref="N16:Q16"/>
    <mergeCell ref="F19:I19"/>
    <mergeCell ref="L19:M19"/>
    <mergeCell ref="N19:Q19"/>
    <mergeCell ref="F20:I20"/>
    <mergeCell ref="L20:M20"/>
    <mergeCell ref="N20:Q20"/>
    <mergeCell ref="L21:M21"/>
    <mergeCell ref="N21:Q21"/>
    <mergeCell ref="N22:Q22"/>
    <mergeCell ref="F24:I24"/>
    <mergeCell ref="L24:M24"/>
    <mergeCell ref="N24:Q24"/>
    <mergeCell ref="F23:I23"/>
    <mergeCell ref="L23:M23"/>
    <mergeCell ref="N23:Q23"/>
    <mergeCell ref="F21:I21"/>
    <mergeCell ref="F25:I25"/>
    <mergeCell ref="L25:M25"/>
    <mergeCell ref="N25:Q25"/>
    <mergeCell ref="F26:I26"/>
    <mergeCell ref="L26:M26"/>
    <mergeCell ref="N26:Q26"/>
    <mergeCell ref="F27:I27"/>
    <mergeCell ref="L27:M27"/>
    <mergeCell ref="N27:Q27"/>
    <mergeCell ref="F28:I28"/>
    <mergeCell ref="L28:M28"/>
    <mergeCell ref="N28:Q28"/>
    <mergeCell ref="F29:I29"/>
    <mergeCell ref="L29:M29"/>
    <mergeCell ref="N29:Q29"/>
    <mergeCell ref="F30:I30"/>
    <mergeCell ref="L30:M30"/>
    <mergeCell ref="N30:Q30"/>
    <mergeCell ref="F31:I31"/>
    <mergeCell ref="L31:M31"/>
    <mergeCell ref="N31:Q31"/>
    <mergeCell ref="F32:I32"/>
    <mergeCell ref="L32:M32"/>
    <mergeCell ref="N32:Q32"/>
    <mergeCell ref="F33:I33"/>
    <mergeCell ref="L33:M33"/>
    <mergeCell ref="N33:Q33"/>
    <mergeCell ref="F34:I34"/>
    <mergeCell ref="L34:M34"/>
    <mergeCell ref="N34:Q34"/>
    <mergeCell ref="F35:I35"/>
    <mergeCell ref="L35:M35"/>
    <mergeCell ref="N35:Q35"/>
    <mergeCell ref="F36:I36"/>
    <mergeCell ref="L36:M36"/>
    <mergeCell ref="N36:Q36"/>
    <mergeCell ref="F37:I37"/>
    <mergeCell ref="L37:M37"/>
    <mergeCell ref="N37:Q37"/>
    <mergeCell ref="F38:I38"/>
    <mergeCell ref="L38:M38"/>
    <mergeCell ref="N38:Q38"/>
    <mergeCell ref="F39:I39"/>
    <mergeCell ref="L39:M39"/>
    <mergeCell ref="N39:Q39"/>
    <mergeCell ref="F40:I40"/>
    <mergeCell ref="L40:M40"/>
    <mergeCell ref="N40:Q40"/>
    <mergeCell ref="F41:I41"/>
    <mergeCell ref="L41:M41"/>
    <mergeCell ref="N41:Q41"/>
    <mergeCell ref="F42:I42"/>
    <mergeCell ref="L42:M42"/>
    <mergeCell ref="N42:Q42"/>
    <mergeCell ref="F43:I43"/>
    <mergeCell ref="L43:M43"/>
    <mergeCell ref="N43:Q43"/>
    <mergeCell ref="F44:I44"/>
    <mergeCell ref="L44:M44"/>
    <mergeCell ref="N44:Q44"/>
    <mergeCell ref="F45:I45"/>
    <mergeCell ref="L45:M45"/>
    <mergeCell ref="N45:Q45"/>
    <mergeCell ref="F46:I46"/>
    <mergeCell ref="L46:M46"/>
    <mergeCell ref="N46:Q46"/>
    <mergeCell ref="F47:I47"/>
    <mergeCell ref="L47:M47"/>
    <mergeCell ref="N47:Q47"/>
    <mergeCell ref="F48:I48"/>
    <mergeCell ref="L48:M48"/>
    <mergeCell ref="N48:Q48"/>
    <mergeCell ref="F50:I50"/>
    <mergeCell ref="L50:M50"/>
    <mergeCell ref="N50:Q50"/>
    <mergeCell ref="F51:I51"/>
    <mergeCell ref="L51:M51"/>
    <mergeCell ref="N51:Q51"/>
    <mergeCell ref="F52:I52"/>
    <mergeCell ref="L52:M52"/>
    <mergeCell ref="N52:Q52"/>
    <mergeCell ref="F53:I53"/>
    <mergeCell ref="L53:M53"/>
    <mergeCell ref="N53:Q53"/>
    <mergeCell ref="F54:I54"/>
    <mergeCell ref="L54:M54"/>
    <mergeCell ref="N54:Q54"/>
    <mergeCell ref="F55:I55"/>
    <mergeCell ref="L55:M55"/>
    <mergeCell ref="N55:Q55"/>
    <mergeCell ref="F56:I56"/>
    <mergeCell ref="L56:M56"/>
    <mergeCell ref="N56:Q56"/>
    <mergeCell ref="F57:I57"/>
    <mergeCell ref="L57:M57"/>
    <mergeCell ref="N57:Q57"/>
    <mergeCell ref="F58:I58"/>
    <mergeCell ref="L58:M58"/>
    <mergeCell ref="N58:Q58"/>
    <mergeCell ref="F59:I59"/>
    <mergeCell ref="L59:M59"/>
    <mergeCell ref="N59:Q59"/>
    <mergeCell ref="F60:I60"/>
    <mergeCell ref="L60:M60"/>
    <mergeCell ref="N60:Q60"/>
    <mergeCell ref="F65:I65"/>
    <mergeCell ref="L65:M65"/>
    <mergeCell ref="N65:Q65"/>
    <mergeCell ref="F61:I61"/>
    <mergeCell ref="L61:M61"/>
    <mergeCell ref="N61:Q61"/>
    <mergeCell ref="F62:I62"/>
    <mergeCell ref="N64:Q64"/>
    <mergeCell ref="L62:M62"/>
    <mergeCell ref="N62:Q62"/>
    <mergeCell ref="F63:I63"/>
    <mergeCell ref="L63:M63"/>
    <mergeCell ref="N63:Q63"/>
  </mergeCells>
  <hyperlinks>
    <hyperlink ref="F1" r:id="rId1" display="1) Krycí list rozpočtu"/>
    <hyperlink ref="H1" r:id="rId2" display="2) Rekapitulácia rozpočtu"/>
    <hyperlink ref="L1" r:id="rId3" display="3) Rozpočet"/>
    <hyperlink ref="S1" r:id="rId4" display="Rekapitulácia stavby"/>
  </hyperlinks>
  <printOptions/>
  <pageMargins left="0.5833333333333334" right="0.5833333333333334" top="0.5833333333333334" bottom="0.5833333333333334" header="0.5118055555555555" footer="0"/>
  <pageSetup firstPageNumber="1" useFirstPageNumber="1" horizontalDpi="300" verticalDpi="300" orientation="portrait" paperSize="9" scale="94" r:id="rId6"/>
  <headerFooter alignWithMargins="0">
    <oddFooter>&amp;C&amp;"Trebuchet MS,Normálne"&amp;8Strana &amp;P z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piterkova</cp:lastModifiedBy>
  <cp:lastPrinted>2016-01-21T08:13:04Z</cp:lastPrinted>
  <dcterms:modified xsi:type="dcterms:W3CDTF">2016-01-21T08:13:33Z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