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Úvod" sheetId="1" r:id="rId1"/>
    <sheet name="Krycí list rozpočtu" sheetId="2" r:id="rId2"/>
    <sheet name="Rozpočet" sheetId="3" r:id="rId3"/>
  </sheets>
  <definedNames>
    <definedName name="_xlnm.Print_Titles" localSheetId="1">'Krycí list rozpočtu'!$1:$3</definedName>
    <definedName name="_xlnm.Print_Titles" localSheetId="2">'Rozpočet'!$10:$12</definedName>
    <definedName name="_xlnm.Print_Area" localSheetId="1">'Krycí list rozpočtu'!$A$1:$S$38</definedName>
    <definedName name="_xlnm.Print_Area" localSheetId="2">'Rozpočet'!$A$1:$G$116</definedName>
    <definedName name="_xlnm.Print_Area" localSheetId="0">'Úvod'!$A$1:$L$49</definedName>
  </definedNames>
  <calcPr fullCalcOnLoad="1"/>
</workbook>
</file>

<file path=xl/sharedStrings.xml><?xml version="1.0" encoding="utf-8"?>
<sst xmlns="http://schemas.openxmlformats.org/spreadsheetml/2006/main" count="436" uniqueCount="321">
  <si>
    <t>KRYCÍ LIST ROZPOČTU</t>
  </si>
  <si>
    <t>Názov stavby</t>
  </si>
  <si>
    <t>JKSO</t>
  </si>
  <si>
    <t>Názov objektu</t>
  </si>
  <si>
    <t>EČO</t>
  </si>
  <si>
    <t xml:space="preserve">   </t>
  </si>
  <si>
    <t>Miesto</t>
  </si>
  <si>
    <t>Prievidza</t>
  </si>
  <si>
    <t>IČO</t>
  </si>
  <si>
    <t>IČ DPH</t>
  </si>
  <si>
    <t>Objednávateľ</t>
  </si>
  <si>
    <t>Projektant</t>
  </si>
  <si>
    <t>Zhotoviteľ</t>
  </si>
  <si>
    <t>Spracoval</t>
  </si>
  <si>
    <t>Rozpočet číslo</t>
  </si>
  <si>
    <t>Dňa</t>
  </si>
  <si>
    <t>CPV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</si>
  <si>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</si>
  <si>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</si>
  <si>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</si>
  <si>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</si>
  <si>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</si>
  <si>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</si>
  <si>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</si>
  <si>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</si>
  <si>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</si>
  <si>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</si>
  <si>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</si>
  <si>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</si>
  <si>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</si>
  <si>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</si>
  <si>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</si>
  <si>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</si>
  <si>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</si>
  <si>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</si>
  <si>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</si>
  <si>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</si>
  <si>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</si>
  <si>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</si>
  <si>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</si>
  <si>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</si>
  <si>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</si>
  <si>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</si>
  <si>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</si>
  <si>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</si>
  <si>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</si>
  <si>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</si>
  <si>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</si>
  <si>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</si>
  <si>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</si>
  <si>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</si>
  <si>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</si>
  <si>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</si>
  <si>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</si>
  <si>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</si>
  <si>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</si>
  <si>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</si>
  <si>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</si>
  <si>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</si>
  <si>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</si>
  <si>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</si>
  <si>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</si>
  <si>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</si>
  <si>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</si>
  <si>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</si>
  <si>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</si>
  <si>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</si>
  <si>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</si>
  <si>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</si>
  <si>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</si>
  <si>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</si>
  <si>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</si>
  <si>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</si>
  <si>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</si>
  <si>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</si>
  <si>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</si>
  <si>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</si>
  <si>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</si>
  <si>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</si>
  <si>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</si>
  <si>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</si>
  <si>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</si>
  <si>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</si>
  <si>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</si>
  <si>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</si>
  <si>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</si>
  <si>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</si>
  <si>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</si>
  <si>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</si>
  <si>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</si>
  <si>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</si>
  <si>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</si>
  <si>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</si>
  <si>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</si>
  <si>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 xml:space="preserve">ROZPOČET  </t>
  </si>
  <si>
    <t>Č.</t>
  </si>
  <si>
    <t>Kód položky</t>
  </si>
  <si>
    <t>Popis</t>
  </si>
  <si>
    <t>MJ</t>
  </si>
  <si>
    <t>Množstvo celkom</t>
  </si>
  <si>
    <t xml:space="preserve">Práce a dodávky HSV   </t>
  </si>
  <si>
    <t xml:space="preserve">Úpravy povrchov, podlahy, osadenie   </t>
  </si>
  <si>
    <t>612465116</t>
  </si>
  <si>
    <t xml:space="preserve">Príprava vnútorného podkladu stien BAUMIT, Univerzálny základ (Baumit UniPrimer)   </t>
  </si>
  <si>
    <t>m2</t>
  </si>
  <si>
    <t>612465135</t>
  </si>
  <si>
    <t xml:space="preserve">Vnútorná omietka stien BAUMIT, vápennocementová, strojné miešanie, ručné nanášanie, Jadrová omietka (GrobPutz 4), hr. 10 mm   </t>
  </si>
  <si>
    <t>632450290</t>
  </si>
  <si>
    <t xml:space="preserve">Ostatné konštrukcie a práce-búranie   </t>
  </si>
  <si>
    <t>965042121</t>
  </si>
  <si>
    <t xml:space="preserve">Búranie podkladov pod dlažby, liatych dlažieb a mazanín,betón alebo liaty asfalt hr.do 100 mm, plochy do 1 m2 -2,20000t   </t>
  </si>
  <si>
    <t>m3</t>
  </si>
  <si>
    <t>965081712</t>
  </si>
  <si>
    <t xml:space="preserve">Búranie dlažieb, bez podklad. lôžka z xylolit., alebo keramických dlaždíc hr. do 10 mm,  -0,02000t   </t>
  </si>
  <si>
    <t>968061113</t>
  </si>
  <si>
    <t xml:space="preserve">Vyvesenie dreveného okenného krídla do suti plochy nad 1,5 m2, -0,01600t   </t>
  </si>
  <si>
    <t>ks</t>
  </si>
  <si>
    <t>968061115</t>
  </si>
  <si>
    <t xml:space="preserve">Demontáž okien drevených, 1 bm obvodu - 0,008t   </t>
  </si>
  <si>
    <t>m</t>
  </si>
  <si>
    <t>978059211</t>
  </si>
  <si>
    <t xml:space="preserve">Odsekanie a odobratie obkladov zo stien z umelého kameňa vrátane podkladovej omietky do 2 m2,  -0,16900t   </t>
  </si>
  <si>
    <t>979081111</t>
  </si>
  <si>
    <t xml:space="preserve">Odvoz sutiny a vybúraných hmôt na skládku do 1 km   </t>
  </si>
  <si>
    <t>t</t>
  </si>
  <si>
    <t>979081121</t>
  </si>
  <si>
    <t xml:space="preserve">Odvoz sutiny a vybúraných hmôt na skládku za každý ďalší 1 km   </t>
  </si>
  <si>
    <t>979082111</t>
  </si>
  <si>
    <t xml:space="preserve">Vnútrostavenisková doprava sutiny a vybúraných hmôt do 10 m   </t>
  </si>
  <si>
    <t>979082121</t>
  </si>
  <si>
    <t xml:space="preserve">Vnútrostavenisková doprava sutiny a vybúraných hmôt za každých ďalších 5 m   </t>
  </si>
  <si>
    <t>979089012</t>
  </si>
  <si>
    <t xml:space="preserve">Poplatok za skladovanie - betón, tehly, dlaždice (17 01 ), ostatné   </t>
  </si>
  <si>
    <t>99</t>
  </si>
  <si>
    <t xml:space="preserve">Presun hmôt HSV   </t>
  </si>
  <si>
    <t>998011001</t>
  </si>
  <si>
    <t xml:space="preserve">Presun hmôt pre budovy  (801, 803, 812), zvislá konštr. z tehál, tvárnic, z kovu výšky do 6 m   </t>
  </si>
  <si>
    <t xml:space="preserve">Práce a dodávky PSV   </t>
  </si>
  <si>
    <t>722</t>
  </si>
  <si>
    <t xml:space="preserve">Zdravotechnika - vnútorný vodovod a kanalizácia   </t>
  </si>
  <si>
    <t>722171111</t>
  </si>
  <si>
    <t xml:space="preserve">Potrubie plasthliníkové   </t>
  </si>
  <si>
    <t>722220111</t>
  </si>
  <si>
    <t xml:space="preserve">Montáž armatúry závitovej s jedným závitom, nástenka pre výtokový ventil   </t>
  </si>
  <si>
    <t>1987500225</t>
  </si>
  <si>
    <t xml:space="preserve">Nástenka   </t>
  </si>
  <si>
    <t>722220121</t>
  </si>
  <si>
    <t xml:space="preserve">Kanalizačná rúra,vrátane doplnkov   </t>
  </si>
  <si>
    <t>5511804600</t>
  </si>
  <si>
    <t xml:space="preserve">Montáž kanalizácie   </t>
  </si>
  <si>
    <t>722290215</t>
  </si>
  <si>
    <t xml:space="preserve">Tlaková skúška vodovodného potrubia   </t>
  </si>
  <si>
    <t>súb</t>
  </si>
  <si>
    <t>722290226</t>
  </si>
  <si>
    <t xml:space="preserve">Tlaková skúška kanalizačného potrubia   </t>
  </si>
  <si>
    <t>725</t>
  </si>
  <si>
    <t xml:space="preserve">Zdravotechnika - zariaď. predmety   </t>
  </si>
  <si>
    <t>725110811</t>
  </si>
  <si>
    <t xml:space="preserve">Demontáž záchoda splachovacieho s nádržou alebo s tlakovým splachovačom,  -0,01933t   </t>
  </si>
  <si>
    <t>725119307</t>
  </si>
  <si>
    <t xml:space="preserve">Montáž záchodovej misy kombinovanej s rovným odpadom   </t>
  </si>
  <si>
    <t>6420139410</t>
  </si>
  <si>
    <t>725210821</t>
  </si>
  <si>
    <t xml:space="preserve">Demontáž umývadiel alebo umývadielok   </t>
  </si>
  <si>
    <t>725219201</t>
  </si>
  <si>
    <t xml:space="preserve">Montáž umývadla   </t>
  </si>
  <si>
    <t>6420136410</t>
  </si>
  <si>
    <t xml:space="preserve">Umývadlo   </t>
  </si>
  <si>
    <t>725291112</t>
  </si>
  <si>
    <t xml:space="preserve">Montáž doplnkov zariadení kúpeľní a záchodov, toaletná doska   </t>
  </si>
  <si>
    <t>6429462300</t>
  </si>
  <si>
    <t xml:space="preserve">sedátko   </t>
  </si>
  <si>
    <t>725291113</t>
  </si>
  <si>
    <t xml:space="preserve">Montaž doplnkov zariadení kúpeľní a záchodov, drobné predmety (držiak na WC-papier, mydelnička)   </t>
  </si>
  <si>
    <t>725829201</t>
  </si>
  <si>
    <t xml:space="preserve">Montáž batérie umývadlovej   </t>
  </si>
  <si>
    <t>5514671040</t>
  </si>
  <si>
    <t xml:space="preserve">Umývadlová batéria   </t>
  </si>
  <si>
    <t>725869340</t>
  </si>
  <si>
    <t xml:space="preserve">Montáž umývadlového sifónu s mriežkou   </t>
  </si>
  <si>
    <t>2863120234</t>
  </si>
  <si>
    <t xml:space="preserve">Odpadový komplet odtok   </t>
  </si>
  <si>
    <t>998725101</t>
  </si>
  <si>
    <t xml:space="preserve">Presun hmôt pre zariaďovacie predmety v objektoch výšky do 6 m   </t>
  </si>
  <si>
    <t>733</t>
  </si>
  <si>
    <t xml:space="preserve">Ústredné kúrenie   </t>
  </si>
  <si>
    <t>733161501</t>
  </si>
  <si>
    <t xml:space="preserve">Ventily radiatorove   </t>
  </si>
  <si>
    <t>733161504</t>
  </si>
  <si>
    <t>2837741563</t>
  </si>
  <si>
    <t>998733101</t>
  </si>
  <si>
    <t xml:space="preserve">Presun hmôt pre rozvody potrubia v objektoch výšky do 6 m   </t>
  </si>
  <si>
    <t>763</t>
  </si>
  <si>
    <t xml:space="preserve">Konštrukcie - drevostavby   </t>
  </si>
  <si>
    <t>763138201</t>
  </si>
  <si>
    <t xml:space="preserve">Podhľad SDK Rigips 12.5 mm oceľová podkonštrukcia CD   </t>
  </si>
  <si>
    <t>998763301</t>
  </si>
  <si>
    <t xml:space="preserve">Presun hmôt pre sádrokartónové konštrukcie v objektoch výšky do 7 m   </t>
  </si>
  <si>
    <t>766</t>
  </si>
  <si>
    <t xml:space="preserve">Konštrukcie stolárske   </t>
  </si>
  <si>
    <t>766621081</t>
  </si>
  <si>
    <t xml:space="preserve">Montáž okna plastového na PUR penu   </t>
  </si>
  <si>
    <t>611410000100</t>
  </si>
  <si>
    <t>771</t>
  </si>
  <si>
    <t xml:space="preserve">Podlahy z dlaždíc   </t>
  </si>
  <si>
    <t>771571112</t>
  </si>
  <si>
    <t xml:space="preserve">Montáž podláh z dlaždíc keramických do malty veľ. 300 x 300 mm   </t>
  </si>
  <si>
    <t>5978650090</t>
  </si>
  <si>
    <t xml:space="preserve">Dlažba pomarančová 20x20cm   </t>
  </si>
  <si>
    <t>998771101</t>
  </si>
  <si>
    <t xml:space="preserve">Presun hmôt pre podlahy z dlaždíc v objektoch výšky do 6m   </t>
  </si>
  <si>
    <t>781</t>
  </si>
  <si>
    <t xml:space="preserve">Dokončovacie práce a obklady   </t>
  </si>
  <si>
    <t>781441017</t>
  </si>
  <si>
    <t xml:space="preserve">Montáž obkladov vnút. a vonk. stien z obkladačiek 20x20cm   </t>
  </si>
  <si>
    <t>5978650140</t>
  </si>
  <si>
    <t>5978650150</t>
  </si>
  <si>
    <t>998781101</t>
  </si>
  <si>
    <t xml:space="preserve">Presun hmôt pre obklady keramické v objektoch výšky do 6 m   </t>
  </si>
  <si>
    <t>784</t>
  </si>
  <si>
    <t xml:space="preserve">Dokončovacie práce - maľby   </t>
  </si>
  <si>
    <t>784418011</t>
  </si>
  <si>
    <t xml:space="preserve">Zakrývanie otvorov, podláh a zariadení fóliou v miestnostiach alebo na schodisku   </t>
  </si>
  <si>
    <t>784430010</t>
  </si>
  <si>
    <t xml:space="preserve">Maľby akrylátové základné dvojnásobné, ručne nanášané na jemnozrnný podklad výšky do 3, 80 m   </t>
  </si>
  <si>
    <t>M</t>
  </si>
  <si>
    <t xml:space="preserve">Práce a dodávky M   </t>
  </si>
  <si>
    <t>21-M</t>
  </si>
  <si>
    <t xml:space="preserve">Elektromontáže   </t>
  </si>
  <si>
    <t>210010313</t>
  </si>
  <si>
    <t xml:space="preserve">Demontáž pôvodnej elektroinštalácie   </t>
  </si>
  <si>
    <t>3450913000</t>
  </si>
  <si>
    <t xml:space="preserve">Drážkoanie   </t>
  </si>
  <si>
    <t>210010321</t>
  </si>
  <si>
    <t xml:space="preserve">Trubky   </t>
  </si>
  <si>
    <t>3450907510</t>
  </si>
  <si>
    <t xml:space="preserve">Krabica  KU 68-1903   </t>
  </si>
  <si>
    <t>210010322</t>
  </si>
  <si>
    <t xml:space="preserve">Krabica (KR 97) odbočná s viečkom, svorkovnicou vrátane zapojenia, kruhová   </t>
  </si>
  <si>
    <t>3450911000</t>
  </si>
  <si>
    <t xml:space="preserve">Krabica  KR-97   </t>
  </si>
  <si>
    <t>210010503</t>
  </si>
  <si>
    <t xml:space="preserve">Osadenie lustrovej svorky vrátane zapojenia do 4 x 4   </t>
  </si>
  <si>
    <t>3450612800</t>
  </si>
  <si>
    <t xml:space="preserve">Svorka wago 2273-204   </t>
  </si>
  <si>
    <t>210011310</t>
  </si>
  <si>
    <t xml:space="preserve">Osadenie polyamidovej príchytky HM 8 do tehly   </t>
  </si>
  <si>
    <t>2830403500</t>
  </si>
  <si>
    <t xml:space="preserve">Hmoždinka klasická   8 mm T8  typ:  T8-PA   </t>
  </si>
  <si>
    <t>210020306</t>
  </si>
  <si>
    <t xml:space="preserve">Káblový žľab Mars, pozink. vrátane príslušenstva, 125/100 mm bez veka vrátane podpery   </t>
  </si>
  <si>
    <t>3452118900</t>
  </si>
  <si>
    <t xml:space="preserve">Káblové oko  16  AL 617055   </t>
  </si>
  <si>
    <t>3580278400</t>
  </si>
  <si>
    <t xml:space="preserve">Spínač S  63 VJ  01   </t>
  </si>
  <si>
    <t>210110041</t>
  </si>
  <si>
    <t xml:space="preserve">Spínače polozapustené a zapustené vrátane zapojenia jednopólový - radenie 1   </t>
  </si>
  <si>
    <t>210111022</t>
  </si>
  <si>
    <t xml:space="preserve">Domová zásuvka v krabici 10/16 A 250 V, 2P + Z 2 x zapojenie   </t>
  </si>
  <si>
    <t>3450329900</t>
  </si>
  <si>
    <t xml:space="preserve">Zásuvka 5517-2610   </t>
  </si>
  <si>
    <t>210201001</t>
  </si>
  <si>
    <t xml:space="preserve">montaz svietidla   </t>
  </si>
  <si>
    <t>3410300258</t>
  </si>
  <si>
    <t xml:space="preserve">Krabica odbočná  krabica + veko šedá  KO 125 E KA, KOPOS   </t>
  </si>
  <si>
    <t>210201080</t>
  </si>
  <si>
    <t xml:space="preserve">zapojenie svietidla ip20 stropneho led   </t>
  </si>
  <si>
    <t>210881075</t>
  </si>
  <si>
    <t xml:space="preserve">Kábel bezhalogénový, medený uložený pevne N2XH 0,6/1,0 kV  3x1,5   </t>
  </si>
  <si>
    <t>3410350864</t>
  </si>
  <si>
    <t xml:space="preserve">N2XH  3x1,5   Nehorľavý kábel   </t>
  </si>
  <si>
    <t>3480010440</t>
  </si>
  <si>
    <t xml:space="preserve">Stropné svietidlo   </t>
  </si>
  <si>
    <t xml:space="preserve">Celkom   </t>
  </si>
  <si>
    <t>Zhotoviteľ:</t>
  </si>
  <si>
    <t>Miesto:</t>
  </si>
  <si>
    <t>Dátum:</t>
  </si>
  <si>
    <t>Spracoval:</t>
  </si>
  <si>
    <t xml:space="preserve"> </t>
  </si>
  <si>
    <t>Mesto Prievidza</t>
  </si>
  <si>
    <t>Materská škôlka Ul. Športová 134/34</t>
  </si>
  <si>
    <r>
      <rPr>
        <sz val="9"/>
        <rFont val="Arial CE"/>
        <family val="0"/>
      </rPr>
      <t>Objekt:</t>
    </r>
    <r>
      <rPr>
        <b/>
        <sz val="9"/>
        <rFont val="Arial CE"/>
        <family val="0"/>
      </rPr>
      <t xml:space="preserve"> Materská škôlka Ul. Športová 134/34</t>
    </r>
  </si>
  <si>
    <t>Vyplňte názov spoločnosti + IČO</t>
  </si>
  <si>
    <r>
      <rPr>
        <sz val="9"/>
        <rFont val="Arial CE"/>
        <family val="0"/>
      </rPr>
      <t>Stavba:</t>
    </r>
    <r>
      <rPr>
        <b/>
        <sz val="9"/>
        <rFont val="Arial CE"/>
        <family val="0"/>
      </rPr>
      <t xml:space="preserve"> Rekonštrukcia štyroch soc. zariadení + výmena okien</t>
    </r>
  </si>
  <si>
    <t>Rekonštrukcia štyroch sociálnych zariadení + výmena okien</t>
  </si>
  <si>
    <t>Objednávateľ:</t>
  </si>
  <si>
    <t>Materská škola Ul. Športová 134/34, Prievidza</t>
  </si>
  <si>
    <t>Vyplňte dátum</t>
  </si>
  <si>
    <t>Cena celkom bez DPH</t>
  </si>
  <si>
    <t>Jednotková cena bez DPH</t>
  </si>
  <si>
    <t>Všetky sumáre v jednotlivých rozpočtových kapitolách sa vypočítajú automaticky,</t>
  </si>
  <si>
    <r>
      <t xml:space="preserve">1. V hárku </t>
    </r>
    <r>
      <rPr>
        <b/>
        <sz val="12"/>
        <rFont val="Calibri"/>
        <family val="2"/>
      </rPr>
      <t>"Krycí list rozpočtu"</t>
    </r>
    <r>
      <rPr>
        <sz val="12"/>
        <rFont val="Calibri"/>
        <family val="2"/>
      </rPr>
      <t xml:space="preserve"> vyplňte </t>
    </r>
    <r>
      <rPr>
        <b/>
        <sz val="12"/>
        <color indexed="50"/>
        <rFont val="Calibri"/>
        <family val="2"/>
      </rPr>
      <t>ZELENÉ</t>
    </r>
    <r>
      <rPr>
        <sz val="12"/>
        <rFont val="Calibri"/>
        <family val="2"/>
      </rPr>
      <t xml:space="preserve"> polia:</t>
    </r>
  </si>
  <si>
    <r>
      <t xml:space="preserve">a) </t>
    </r>
    <r>
      <rPr>
        <b/>
        <sz val="12"/>
        <rFont val="Calibri"/>
        <family val="2"/>
      </rPr>
      <t>Zhotoviteľ</t>
    </r>
    <r>
      <rPr>
        <sz val="12"/>
        <rFont val="Calibri"/>
        <family val="2"/>
      </rPr>
      <t xml:space="preserve"> - názov spoločnosti a IČO</t>
    </r>
  </si>
  <si>
    <r>
      <rPr>
        <sz val="12"/>
        <rFont val="Calibri"/>
        <family val="2"/>
      </rPr>
      <t xml:space="preserve">b) </t>
    </r>
    <r>
      <rPr>
        <b/>
        <sz val="12"/>
        <rFont val="Calibri"/>
        <family val="2"/>
      </rPr>
      <t xml:space="preserve">Dňa </t>
    </r>
    <r>
      <rPr>
        <sz val="12"/>
        <rFont val="Calibri"/>
        <family val="2"/>
      </rPr>
      <t>- aktuálny dátum</t>
    </r>
  </si>
  <si>
    <r>
      <rPr>
        <sz val="12"/>
        <rFont val="Calibri"/>
        <family val="2"/>
      </rPr>
      <t xml:space="preserve">2. V hárku </t>
    </r>
    <r>
      <rPr>
        <b/>
        <sz val="12"/>
        <rFont val="Calibri"/>
        <family val="2"/>
      </rPr>
      <t>"Rozpočet"</t>
    </r>
    <r>
      <rPr>
        <sz val="12"/>
        <rFont val="Calibri"/>
        <family val="2"/>
      </rPr>
      <t xml:space="preserve"> vyplňte </t>
    </r>
    <r>
      <rPr>
        <b/>
        <sz val="12"/>
        <color indexed="50"/>
        <rFont val="Calibri"/>
        <family val="2"/>
      </rPr>
      <t>ZELENÉ</t>
    </r>
    <r>
      <rPr>
        <sz val="12"/>
        <rFont val="Calibri"/>
        <family val="2"/>
      </rPr>
      <t xml:space="preserve"> polia:</t>
    </r>
  </si>
  <si>
    <r>
      <rPr>
        <sz val="12"/>
        <rFont val="Calibri"/>
        <family val="2"/>
      </rPr>
      <t xml:space="preserve">a) </t>
    </r>
    <r>
      <rPr>
        <b/>
        <sz val="12"/>
        <rFont val="Calibri"/>
        <family val="2"/>
      </rPr>
      <t>Zhotoviteľ</t>
    </r>
    <r>
      <rPr>
        <sz val="12"/>
        <rFont val="Calibri"/>
        <family val="2"/>
      </rPr>
      <t xml:space="preserve"> - názov spoločnosti a IČO</t>
    </r>
  </si>
  <si>
    <r>
      <rPr>
        <sz val="12"/>
        <rFont val="Calibri"/>
        <family val="2"/>
      </rPr>
      <t xml:space="preserve">b) </t>
    </r>
    <r>
      <rPr>
        <b/>
        <sz val="12"/>
        <rFont val="Calibri"/>
        <family val="2"/>
      </rPr>
      <t>Dátum</t>
    </r>
    <r>
      <rPr>
        <sz val="12"/>
        <rFont val="Calibri"/>
        <family val="2"/>
      </rPr>
      <t xml:space="preserve"> - aktuálny dátum</t>
    </r>
  </si>
  <si>
    <r>
      <rPr>
        <sz val="12"/>
        <rFont val="Calibri"/>
        <family val="2"/>
      </rPr>
      <t xml:space="preserve">c) </t>
    </r>
    <r>
      <rPr>
        <b/>
        <sz val="12"/>
        <rFont val="Calibri"/>
        <family val="2"/>
      </rPr>
      <t>Jednotková cena bez DPH</t>
    </r>
    <r>
      <rPr>
        <sz val="12"/>
        <rFont val="Calibri"/>
        <family val="2"/>
      </rPr>
      <t xml:space="preserve"> - vložte jednotkové ceny bez DPH do jednotlivých položiek</t>
    </r>
  </si>
  <si>
    <t>vrátane celkovej sumy bez DPH a s DPH uvedenej v "Krycom liste rozpočtu".</t>
  </si>
  <si>
    <t>Pozorne si prečítajte ako vypĺňať jednotlivé položky:</t>
  </si>
  <si>
    <r>
      <t xml:space="preserve">Cementová samonivelizačná stierka BAUMIT Nivello 10, triedy CT-C30-F7, hr. 10 mm </t>
    </r>
    <r>
      <rPr>
        <b/>
        <sz val="8"/>
        <color indexed="10"/>
        <rFont val="Arial CE"/>
        <family val="0"/>
      </rPr>
      <t>+ betónový poter do hrúbky 7cm</t>
    </r>
  </si>
  <si>
    <t>Búranie sprchových kútov z tehly</t>
  </si>
  <si>
    <t>Búranie zvislej stupačky vo WC</t>
  </si>
  <si>
    <r>
      <rPr>
        <b/>
        <sz val="8"/>
        <color indexed="10"/>
        <rFont val="Arial CE"/>
        <family val="0"/>
      </rPr>
      <t>Wc kombi</t>
    </r>
    <r>
      <rPr>
        <sz val="8"/>
        <rFont val="Arial CE"/>
        <family val="0"/>
      </rPr>
      <t xml:space="preserve">,so splachovacou nádržou   </t>
    </r>
  </si>
  <si>
    <t>Sprchovací kút (80cm) s vaničkou a batériou, hadicou</t>
  </si>
  <si>
    <t>Výlevka + batéria</t>
  </si>
  <si>
    <r>
      <t>Vykurovacie telesá,radiatory Korado</t>
    </r>
    <r>
      <rPr>
        <b/>
        <sz val="8"/>
        <color indexed="10"/>
        <rFont val="Arial CE"/>
        <family val="0"/>
      </rPr>
      <t xml:space="preserve"> 600x1000</t>
    </r>
  </si>
  <si>
    <r>
      <t xml:space="preserve">Plastové okno </t>
    </r>
    <r>
      <rPr>
        <b/>
        <sz val="8"/>
        <color indexed="10"/>
        <rFont val="Arial CE"/>
        <family val="0"/>
      </rPr>
      <t>2050x1200</t>
    </r>
    <r>
      <rPr>
        <sz val="8"/>
        <rFont val="Arial CE"/>
        <family val="0"/>
      </rPr>
      <t>, 8-komorový rám, izolačné trojsklo,mliečne nepriehľadné sklo,vrátane parapetov, súčiniteľ prestupu tepla U</t>
    </r>
    <r>
      <rPr>
        <vertAlign val="subscript"/>
        <sz val="8"/>
        <rFont val="Arial CE"/>
        <family val="0"/>
      </rPr>
      <t>w</t>
    </r>
    <r>
      <rPr>
        <sz val="8"/>
        <rFont val="Arial CE"/>
        <family val="0"/>
      </rPr>
      <t xml:space="preserve"> (rám+sklo) ≤ 1,0 W/(m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>K); špalety, vyspravenie, obklad sú zahrnuté v kapitolách 6 a 9</t>
    </r>
  </si>
  <si>
    <t xml:space="preserve">Vešiakové poličky na uteráky a poháriky </t>
  </si>
  <si>
    <r>
      <t xml:space="preserve">Obklad </t>
    </r>
    <r>
      <rPr>
        <b/>
        <sz val="8"/>
        <color indexed="10"/>
        <rFont val="Arial CE"/>
        <family val="0"/>
      </rPr>
      <t>farebný (farba č. 1) matný</t>
    </r>
    <r>
      <rPr>
        <sz val="8"/>
        <rFont val="Arial CE"/>
        <family val="0"/>
      </rPr>
      <t xml:space="preserve"> 20x20cm   </t>
    </r>
  </si>
  <si>
    <r>
      <t xml:space="preserve">Obklad </t>
    </r>
    <r>
      <rPr>
        <b/>
        <sz val="8"/>
        <color indexed="10"/>
        <rFont val="Arial CE"/>
        <family val="0"/>
      </rPr>
      <t>farebný (farba č. 2) matný</t>
    </r>
    <r>
      <rPr>
        <sz val="8"/>
        <rFont val="Arial CE"/>
        <family val="0"/>
      </rPr>
      <t xml:space="preserve"> 20x20cm   </t>
    </r>
  </si>
  <si>
    <t>Mydelnička</t>
  </si>
  <si>
    <t>Zrkadlo nad umývadlá</t>
  </si>
  <si>
    <t>Predelové steny medzi WC</t>
  </si>
  <si>
    <t>Kryty na radiátory</t>
  </si>
  <si>
    <t>Držiak na toaletný papier</t>
  </si>
  <si>
    <r>
      <t xml:space="preserve">Hlavice </t>
    </r>
    <r>
      <rPr>
        <b/>
        <sz val="8"/>
        <color indexed="10"/>
        <rFont val="Arial CE"/>
        <family val="0"/>
      </rPr>
      <t>Danfoss</t>
    </r>
  </si>
  <si>
    <t>Stierka nad obklady a na stropy</t>
  </si>
  <si>
    <t>Sieťka + lepidlo (pod obklad, nad obklad, stropy)</t>
  </si>
  <si>
    <t>Náter zárubní</t>
  </si>
  <si>
    <t>Zmiešavací trojcestný ventil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</si>
</sst>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%;\-0.00%"/>
    <numFmt numFmtId="165" formatCode="#,##0.000;\-#,##0.000"/>
    <numFmt numFmtId="166" formatCode="#,##0.00_ ;\-#,##0.00\ "/>
  </numFmts>
  <fonts count="71">
    <font>
      <sz val="8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b/>
      <sz val="8"/>
      <name val="Arial CYR"/>
      <family val="0"/>
    </font>
    <font>
      <b/>
      <sz val="13"/>
      <name val="Arial CE"/>
      <family val="0"/>
    </font>
    <font>
      <b/>
      <sz val="18"/>
      <name val="Arial CE"/>
      <family val="0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u val="single"/>
      <sz val="18"/>
      <name val="Calibri"/>
      <family val="2"/>
    </font>
    <font>
      <vertAlign val="superscript"/>
      <sz val="8"/>
      <name val="Arial CE"/>
      <family val="0"/>
    </font>
    <font>
      <vertAlign val="subscript"/>
      <sz val="8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50"/>
      <name val="Calibri"/>
      <family val="2"/>
    </font>
    <font>
      <b/>
      <sz val="12"/>
      <color indexed="10"/>
      <name val="Calibri"/>
      <family val="2"/>
    </font>
    <font>
      <b/>
      <u val="single"/>
      <sz val="18"/>
      <color indexed="10"/>
      <name val="Calibri"/>
      <family val="2"/>
    </font>
    <font>
      <b/>
      <sz val="8"/>
      <color indexed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2"/>
      <color rgb="FFFF0000"/>
      <name val="Calibri"/>
      <family val="2"/>
    </font>
    <font>
      <b/>
      <u val="single"/>
      <sz val="18"/>
      <color rgb="FFFF0000"/>
      <name val="Calibri"/>
      <family val="2"/>
    </font>
    <font>
      <b/>
      <sz val="8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19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top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37" fontId="0" fillId="0" borderId="16" xfId="0" applyNumberForma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16" fillId="33" borderId="19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20" fillId="34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22" xfId="0" applyBorder="1" applyAlignment="1" applyProtection="1">
      <alignment horizontal="left"/>
      <protection hidden="1"/>
    </xf>
    <xf numFmtId="0" fontId="0" fillId="0" borderId="23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24" xfId="0" applyBorder="1" applyAlignment="1" applyProtection="1">
      <alignment horizontal="left"/>
      <protection hidden="1"/>
    </xf>
    <xf numFmtId="0" fontId="0" fillId="0" borderId="25" xfId="0" applyBorder="1" applyAlignment="1" applyProtection="1">
      <alignment horizontal="left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23" xfId="0" applyFont="1" applyBorder="1" applyAlignment="1" applyProtection="1">
      <alignment horizontal="left" vertical="center"/>
      <protection hidden="1"/>
    </xf>
    <xf numFmtId="0" fontId="4" fillId="0" borderId="26" xfId="0" applyFont="1" applyBorder="1" applyAlignment="1" applyProtection="1">
      <alignment horizontal="left" vertical="center"/>
      <protection hidden="1"/>
    </xf>
    <xf numFmtId="0" fontId="2" fillId="0" borderId="27" xfId="0" applyFont="1" applyBorder="1" applyAlignment="1" applyProtection="1">
      <alignment horizontal="left" vertical="center"/>
      <protection hidden="1"/>
    </xf>
    <xf numFmtId="0" fontId="4" fillId="0" borderId="28" xfId="0" applyFont="1" applyBorder="1" applyAlignment="1" applyProtection="1">
      <alignment horizontal="left" vertical="center"/>
      <protection hidden="1"/>
    </xf>
    <xf numFmtId="0" fontId="2" fillId="0" borderId="29" xfId="0" applyFont="1" applyBorder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4" fillId="0" borderId="32" xfId="0" applyFont="1" applyBorder="1" applyAlignment="1" applyProtection="1">
      <alignment horizontal="left" vertical="center"/>
      <protection hidden="1"/>
    </xf>
    <xf numFmtId="0" fontId="4" fillId="0" borderId="33" xfId="0" applyFont="1" applyBorder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2" fillId="0" borderId="23" xfId="0" applyFont="1" applyBorder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26" xfId="0" applyFont="1" applyBorder="1" applyAlignment="1" applyProtection="1">
      <alignment horizontal="left" vertical="center"/>
      <protection hidden="1"/>
    </xf>
    <xf numFmtId="0" fontId="4" fillId="0" borderId="32" xfId="0" applyFont="1" applyBorder="1" applyAlignment="1" applyProtection="1">
      <alignment horizontal="left" vertical="center" wrapText="1"/>
      <protection hidden="1"/>
    </xf>
    <xf numFmtId="0" fontId="2" fillId="0" borderId="24" xfId="0" applyFont="1" applyBorder="1" applyAlignment="1" applyProtection="1">
      <alignment horizontal="left" vertical="center"/>
      <protection hidden="1"/>
    </xf>
    <xf numFmtId="0" fontId="2" fillId="0" borderId="25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38" xfId="0" applyFont="1" applyBorder="1" applyAlignment="1" applyProtection="1">
      <alignment horizontal="left" vertical="center"/>
      <protection hidden="1"/>
    </xf>
    <xf numFmtId="37" fontId="0" fillId="0" borderId="39" xfId="0" applyNumberFormat="1" applyBorder="1" applyAlignment="1" applyProtection="1">
      <alignment horizontal="right" vertical="center"/>
      <protection hidden="1"/>
    </xf>
    <xf numFmtId="37" fontId="7" fillId="0" borderId="40" xfId="0" applyNumberFormat="1" applyFont="1" applyBorder="1" applyAlignment="1" applyProtection="1">
      <alignment horizontal="right" vertical="center"/>
      <protection hidden="1"/>
    </xf>
    <xf numFmtId="39" fontId="7" fillId="0" borderId="41" xfId="0" applyNumberFormat="1" applyFont="1" applyBorder="1" applyAlignment="1" applyProtection="1">
      <alignment horizontal="right" vertical="center"/>
      <protection hidden="1"/>
    </xf>
    <xf numFmtId="37" fontId="0" fillId="0" borderId="40" xfId="0" applyNumberFormat="1" applyBorder="1" applyAlignment="1" applyProtection="1">
      <alignment horizontal="right" vertical="center"/>
      <protection hidden="1"/>
    </xf>
    <xf numFmtId="37" fontId="0" fillId="0" borderId="41" xfId="0" applyNumberFormat="1" applyBorder="1" applyAlignment="1" applyProtection="1">
      <alignment horizontal="right" vertical="center"/>
      <protection hidden="1"/>
    </xf>
    <xf numFmtId="37" fontId="7" fillId="0" borderId="39" xfId="0" applyNumberFormat="1" applyFont="1" applyBorder="1" applyAlignment="1" applyProtection="1">
      <alignment horizontal="right" vertical="center"/>
      <protection hidden="1"/>
    </xf>
    <xf numFmtId="37" fontId="0" fillId="0" borderId="25" xfId="0" applyNumberFormat="1" applyBorder="1" applyAlignment="1" applyProtection="1">
      <alignment horizontal="right" vertical="center"/>
      <protection hidden="1"/>
    </xf>
    <xf numFmtId="39" fontId="7" fillId="0" borderId="39" xfId="0" applyNumberFormat="1" applyFont="1" applyBorder="1" applyAlignment="1" applyProtection="1">
      <alignment horizontal="right" vertical="center"/>
      <protection hidden="1"/>
    </xf>
    <xf numFmtId="0" fontId="6" fillId="0" borderId="34" xfId="0" applyFont="1" applyBorder="1" applyAlignment="1" applyProtection="1">
      <alignment horizontal="left" vertical="center" wrapText="1"/>
      <protection hidden="1"/>
    </xf>
    <xf numFmtId="0" fontId="8" fillId="0" borderId="36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35" xfId="0" applyFont="1" applyBorder="1" applyAlignment="1" applyProtection="1">
      <alignment horizontal="left" vertical="center"/>
      <protection hidden="1"/>
    </xf>
    <xf numFmtId="0" fontId="6" fillId="0" borderId="15" xfId="0" applyFont="1" applyBorder="1" applyAlignment="1" applyProtection="1">
      <alignment horizontal="left" vertical="center"/>
      <protection hidden="1"/>
    </xf>
    <xf numFmtId="0" fontId="8" fillId="0" borderId="42" xfId="0" applyFont="1" applyBorder="1" applyAlignment="1" applyProtection="1">
      <alignment horizontal="left" vertical="center"/>
      <protection hidden="1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38" xfId="0" applyFont="1" applyBorder="1" applyAlignment="1" applyProtection="1">
      <alignment horizontal="left" vertical="center"/>
      <protection hidden="1"/>
    </xf>
    <xf numFmtId="0" fontId="9" fillId="0" borderId="43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39" fontId="7" fillId="0" borderId="46" xfId="0" applyNumberFormat="1" applyFont="1" applyBorder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0" fontId="2" fillId="0" borderId="48" xfId="0" applyFont="1" applyBorder="1" applyAlignment="1" applyProtection="1">
      <alignment horizontal="left" vertical="center"/>
      <protection hidden="1"/>
    </xf>
    <xf numFmtId="39" fontId="0" fillId="0" borderId="46" xfId="0" applyNumberFormat="1" applyBorder="1" applyAlignment="1" applyProtection="1">
      <alignment horizontal="right" vertical="center"/>
      <protection hidden="1"/>
    </xf>
    <xf numFmtId="37" fontId="0" fillId="0" borderId="49" xfId="0" applyNumberFormat="1" applyBorder="1" applyAlignment="1" applyProtection="1">
      <alignment horizontal="right" vertical="center"/>
      <protection hidden="1"/>
    </xf>
    <xf numFmtId="0" fontId="4" fillId="0" borderId="46" xfId="0" applyFont="1" applyBorder="1" applyAlignment="1" applyProtection="1">
      <alignment horizontal="left" vertical="center"/>
      <protection hidden="1"/>
    </xf>
    <xf numFmtId="0" fontId="2" fillId="0" borderId="49" xfId="0" applyFont="1" applyBorder="1" applyAlignment="1" applyProtection="1">
      <alignment horizontal="left" vertical="center"/>
      <protection hidden="1"/>
    </xf>
    <xf numFmtId="164" fontId="4" fillId="0" borderId="45" xfId="0" applyNumberFormat="1" applyFont="1" applyBorder="1" applyAlignment="1" applyProtection="1">
      <alignment horizontal="right" vertical="center"/>
      <protection hidden="1"/>
    </xf>
    <xf numFmtId="0" fontId="2" fillId="0" borderId="50" xfId="0" applyFont="1" applyBorder="1" applyAlignment="1" applyProtection="1">
      <alignment horizontal="left" vertical="center"/>
      <protection hidden="1"/>
    </xf>
    <xf numFmtId="0" fontId="2" fillId="0" borderId="51" xfId="0" applyFont="1" applyBorder="1" applyAlignment="1" applyProtection="1">
      <alignment horizontal="left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  <xf numFmtId="37" fontId="0" fillId="0" borderId="54" xfId="0" applyNumberFormat="1" applyBorder="1" applyAlignment="1" applyProtection="1">
      <alignment horizontal="right" vertical="center"/>
      <protection hidden="1"/>
    </xf>
    <xf numFmtId="39" fontId="7" fillId="0" borderId="53" xfId="0" applyNumberFormat="1" applyFont="1" applyBorder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9" fillId="0" borderId="46" xfId="0" applyFont="1" applyBorder="1" applyAlignment="1" applyProtection="1">
      <alignment horizontal="left" vertical="center"/>
      <protection hidden="1"/>
    </xf>
    <xf numFmtId="39" fontId="0" fillId="0" borderId="53" xfId="0" applyNumberFormat="1" applyBorder="1" applyAlignment="1" applyProtection="1">
      <alignment horizontal="right" vertical="center"/>
      <protection hidden="1"/>
    </xf>
    <xf numFmtId="37" fontId="0" fillId="0" borderId="14" xfId="0" applyNumberFormat="1" applyBorder="1" applyAlignment="1" applyProtection="1">
      <alignment horizontal="right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39" fontId="7" fillId="0" borderId="56" xfId="0" applyNumberFormat="1" applyFont="1" applyBorder="1" applyAlignment="1" applyProtection="1">
      <alignment horizontal="righ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39" fontId="7" fillId="0" borderId="34" xfId="0" applyNumberFormat="1" applyFont="1" applyBorder="1" applyAlignment="1" applyProtection="1">
      <alignment horizontal="right" vertical="center"/>
      <protection hidden="1"/>
    </xf>
    <xf numFmtId="37" fontId="7" fillId="0" borderId="25" xfId="0" applyNumberFormat="1" applyFont="1" applyBorder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left" vertical="top"/>
      <protection hidden="1"/>
    </xf>
    <xf numFmtId="0" fontId="2" fillId="0" borderId="57" xfId="0" applyFont="1" applyBorder="1" applyAlignment="1" applyProtection="1">
      <alignment horizontal="left" vertical="center"/>
      <protection hidden="1"/>
    </xf>
    <xf numFmtId="0" fontId="2" fillId="0" borderId="58" xfId="0" applyFont="1" applyBorder="1" applyAlignment="1" applyProtection="1">
      <alignment horizontal="left" vertical="center"/>
      <protection hidden="1"/>
    </xf>
    <xf numFmtId="0" fontId="2" fillId="0" borderId="59" xfId="0" applyFont="1" applyBorder="1" applyAlignment="1" applyProtection="1">
      <alignment horizontal="left" vertical="center"/>
      <protection hidden="1"/>
    </xf>
    <xf numFmtId="0" fontId="2" fillId="0" borderId="60" xfId="0" applyFont="1" applyBorder="1" applyAlignment="1" applyProtection="1">
      <alignment horizontal="left" vertical="center"/>
      <protection hidden="1"/>
    </xf>
    <xf numFmtId="0" fontId="2" fillId="0" borderId="61" xfId="0" applyFont="1" applyBorder="1" applyAlignment="1" applyProtection="1">
      <alignment horizontal="left"/>
      <protection hidden="1"/>
    </xf>
    <xf numFmtId="0" fontId="2" fillId="0" borderId="50" xfId="0" applyFont="1" applyBorder="1" applyAlignment="1" applyProtection="1">
      <alignment horizontal="left"/>
      <protection hidden="1"/>
    </xf>
    <xf numFmtId="2" fontId="4" fillId="0" borderId="49" xfId="0" applyNumberFormat="1" applyFont="1" applyBorder="1" applyAlignment="1" applyProtection="1">
      <alignment horizontal="right" vertical="center"/>
      <protection hidden="1"/>
    </xf>
    <xf numFmtId="0" fontId="4" fillId="0" borderId="38" xfId="0" applyFont="1" applyBorder="1" applyAlignment="1" applyProtection="1">
      <alignment horizontal="left" vertical="center"/>
      <protection hidden="1"/>
    </xf>
    <xf numFmtId="39" fontId="4" fillId="0" borderId="49" xfId="0" applyNumberFormat="1" applyFont="1" applyBorder="1" applyAlignment="1" applyProtection="1">
      <alignment horizontal="left" vertical="center"/>
      <protection hidden="1"/>
    </xf>
    <xf numFmtId="166" fontId="7" fillId="0" borderId="50" xfId="0" applyNumberFormat="1" applyFont="1" applyBorder="1" applyAlignment="1" applyProtection="1">
      <alignment horizontal="right" vertical="center"/>
      <protection hidden="1"/>
    </xf>
    <xf numFmtId="0" fontId="10" fillId="0" borderId="62" xfId="0" applyFont="1" applyBorder="1" applyAlignment="1" applyProtection="1">
      <alignment horizontal="left" vertical="top"/>
      <protection hidden="1"/>
    </xf>
    <xf numFmtId="0" fontId="2" fillId="0" borderId="63" xfId="0" applyFont="1" applyBorder="1" applyAlignment="1" applyProtection="1">
      <alignment horizontal="left" vertical="center"/>
      <protection hidden="1"/>
    </xf>
    <xf numFmtId="0" fontId="2" fillId="0" borderId="43" xfId="0" applyFont="1" applyBorder="1" applyAlignment="1" applyProtection="1">
      <alignment horizontal="left" vertical="center"/>
      <protection hidden="1"/>
    </xf>
    <xf numFmtId="0" fontId="11" fillId="0" borderId="47" xfId="0" applyFont="1" applyBorder="1" applyAlignment="1" applyProtection="1">
      <alignment horizontal="center" vertical="center"/>
      <protection hidden="1"/>
    </xf>
    <xf numFmtId="37" fontId="5" fillId="0" borderId="46" xfId="0" applyNumberFormat="1" applyFont="1" applyBorder="1" applyAlignment="1" applyProtection="1">
      <alignment horizontal="right" vertical="center"/>
      <protection hidden="1"/>
    </xf>
    <xf numFmtId="0" fontId="11" fillId="0" borderId="48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39" fontId="5" fillId="0" borderId="49" xfId="0" applyNumberFormat="1" applyFont="1" applyBorder="1" applyAlignment="1" applyProtection="1">
      <alignment horizontal="right" vertical="center"/>
      <protection hidden="1"/>
    </xf>
    <xf numFmtId="39" fontId="5" fillId="0" borderId="46" xfId="0" applyNumberFormat="1" applyFont="1" applyBorder="1" applyAlignment="1" applyProtection="1">
      <alignment horizontal="right" vertical="center"/>
      <protection hidden="1"/>
    </xf>
    <xf numFmtId="0" fontId="6" fillId="0" borderId="23" xfId="0" applyFont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39" fontId="12" fillId="0" borderId="33" xfId="0" applyNumberFormat="1" applyFont="1" applyBorder="1" applyAlignment="1" applyProtection="1">
      <alignment horizontal="right" vertical="center"/>
      <protection hidden="1"/>
    </xf>
    <xf numFmtId="0" fontId="0" fillId="0" borderId="35" xfId="0" applyBorder="1" applyAlignment="1" applyProtection="1">
      <alignment horizontal="left" vertical="center"/>
      <protection hidden="1"/>
    </xf>
    <xf numFmtId="0" fontId="11" fillId="0" borderId="43" xfId="0" applyFont="1" applyBorder="1" applyAlignment="1" applyProtection="1">
      <alignment horizontal="left" vertical="center"/>
      <protection hidden="1"/>
    </xf>
    <xf numFmtId="0" fontId="11" fillId="0" borderId="60" xfId="0" applyFont="1" applyBorder="1" applyAlignment="1" applyProtection="1">
      <alignment horizontal="left" vertical="center"/>
      <protection hidden="1"/>
    </xf>
    <xf numFmtId="0" fontId="2" fillId="0" borderId="64" xfId="0" applyFont="1" applyBorder="1" applyAlignment="1" applyProtection="1">
      <alignment horizontal="left" vertical="center"/>
      <protection hidden="1"/>
    </xf>
    <xf numFmtId="0" fontId="2" fillId="0" borderId="56" xfId="0" applyFont="1" applyBorder="1" applyAlignment="1" applyProtection="1">
      <alignment horizontal="left"/>
      <protection hidden="1"/>
    </xf>
    <xf numFmtId="0" fontId="2" fillId="0" borderId="65" xfId="0" applyFont="1" applyBorder="1" applyAlignment="1" applyProtection="1">
      <alignment horizontal="left" vertical="center"/>
      <protection hidden="1"/>
    </xf>
    <xf numFmtId="0" fontId="6" fillId="0" borderId="62" xfId="0" applyFont="1" applyBorder="1" applyAlignment="1" applyProtection="1">
      <alignment horizontal="left" vertical="top"/>
      <protection hidden="1"/>
    </xf>
    <xf numFmtId="0" fontId="2" fillId="0" borderId="24" xfId="0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165" fontId="4" fillId="0" borderId="0" xfId="0" applyNumberFormat="1" applyFont="1" applyAlignment="1" applyProtection="1">
      <alignment horizontal="right" vertical="top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top" wrapText="1"/>
      <protection hidden="1"/>
    </xf>
    <xf numFmtId="165" fontId="15" fillId="0" borderId="0" xfId="0" applyNumberFormat="1" applyFont="1" applyAlignment="1" applyProtection="1">
      <alignment horizontal="right" vertical="top"/>
      <protection hidden="1"/>
    </xf>
    <xf numFmtId="37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 wrapText="1"/>
      <protection hidden="1"/>
    </xf>
    <xf numFmtId="165" fontId="17" fillId="0" borderId="0" xfId="0" applyNumberFormat="1" applyFont="1" applyAlignment="1" applyProtection="1">
      <alignment horizontal="right"/>
      <protection hidden="1"/>
    </xf>
    <xf numFmtId="37" fontId="18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left" wrapText="1"/>
      <protection hidden="1"/>
    </xf>
    <xf numFmtId="165" fontId="18" fillId="0" borderId="0" xfId="0" applyNumberFormat="1" applyFont="1" applyAlignment="1" applyProtection="1">
      <alignment horizontal="right"/>
      <protection hidden="1"/>
    </xf>
    <xf numFmtId="37" fontId="4" fillId="0" borderId="19" xfId="0" applyNumberFormat="1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left" wrapText="1"/>
      <protection hidden="1"/>
    </xf>
    <xf numFmtId="165" fontId="4" fillId="0" borderId="19" xfId="0" applyNumberFormat="1" applyFont="1" applyBorder="1" applyAlignment="1" applyProtection="1">
      <alignment horizontal="right"/>
      <protection hidden="1"/>
    </xf>
    <xf numFmtId="37" fontId="19" fillId="34" borderId="0" xfId="0" applyNumberFormat="1" applyFont="1" applyFill="1" applyAlignment="1" applyProtection="1">
      <alignment horizontal="center"/>
      <protection hidden="1"/>
    </xf>
    <xf numFmtId="0" fontId="19" fillId="34" borderId="0" xfId="0" applyFont="1" applyFill="1" applyAlignment="1" applyProtection="1">
      <alignment horizontal="left" wrapText="1"/>
      <protection hidden="1"/>
    </xf>
    <xf numFmtId="0" fontId="13" fillId="34" borderId="0" xfId="0" applyFont="1" applyFill="1" applyAlignment="1" applyProtection="1">
      <alignment horizontal="left" wrapText="1"/>
      <protection hidden="1"/>
    </xf>
    <xf numFmtId="165" fontId="19" fillId="34" borderId="0" xfId="0" applyNumberFormat="1" applyFont="1" applyFill="1" applyAlignment="1" applyProtection="1">
      <alignment horizontal="right"/>
      <protection hidden="1"/>
    </xf>
    <xf numFmtId="0" fontId="20" fillId="34" borderId="19" xfId="0" applyFont="1" applyFill="1" applyBorder="1" applyAlignment="1" applyProtection="1">
      <alignment horizontal="center" vertical="center" wrapText="1"/>
      <protection hidden="1"/>
    </xf>
    <xf numFmtId="0" fontId="16" fillId="33" borderId="19" xfId="0" applyFont="1" applyFill="1" applyBorder="1" applyAlignment="1" applyProtection="1">
      <alignment horizontal="center" vertical="center" wrapText="1"/>
      <protection hidden="1"/>
    </xf>
    <xf numFmtId="166" fontId="21" fillId="34" borderId="0" xfId="0" applyNumberFormat="1" applyFont="1" applyFill="1" applyAlignment="1" applyProtection="1">
      <alignment horizontal="right"/>
      <protection hidden="1"/>
    </xf>
    <xf numFmtId="0" fontId="2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vertical="top"/>
      <protection hidden="1"/>
    </xf>
    <xf numFmtId="0" fontId="23" fillId="0" borderId="0" xfId="0" applyFont="1" applyAlignment="1" applyProtection="1">
      <alignment vertical="top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top"/>
      <protection hidden="1"/>
    </xf>
    <xf numFmtId="0" fontId="25" fillId="0" borderId="0" xfId="0" applyFont="1" applyAlignment="1" applyProtection="1">
      <alignment vertical="top"/>
      <protection hidden="1"/>
    </xf>
    <xf numFmtId="49" fontId="14" fillId="35" borderId="0" xfId="0" applyNumberFormat="1" applyFont="1" applyFill="1" applyAlignment="1" applyProtection="1">
      <alignment horizontal="left"/>
      <protection locked="0"/>
    </xf>
    <xf numFmtId="49" fontId="14" fillId="35" borderId="0" xfId="0" applyNumberFormat="1" applyFont="1" applyFill="1" applyAlignment="1" applyProtection="1">
      <alignment horizontal="left" vertical="top"/>
      <protection locked="0"/>
    </xf>
    <xf numFmtId="165" fontId="4" fillId="35" borderId="19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Alignment="1" applyProtection="1">
      <alignment horizontal="left" vertical="top"/>
      <protection hidden="1"/>
    </xf>
    <xf numFmtId="0" fontId="29" fillId="0" borderId="0" xfId="0" applyFont="1" applyAlignment="1" applyProtection="1">
      <alignment vertical="top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vertical="top"/>
      <protection hidden="1"/>
    </xf>
    <xf numFmtId="0" fontId="29" fillId="0" borderId="0" xfId="0" applyFont="1" applyBorder="1" applyAlignment="1" applyProtection="1">
      <alignment horizontal="left"/>
      <protection hidden="1"/>
    </xf>
    <xf numFmtId="0" fontId="29" fillId="0" borderId="0" xfId="0" applyFont="1" applyBorder="1" applyAlignment="1" applyProtection="1">
      <alignment vertical="top"/>
      <protection hidden="1"/>
    </xf>
    <xf numFmtId="0" fontId="30" fillId="0" borderId="0" xfId="0" applyFont="1" applyBorder="1" applyAlignment="1" applyProtection="1">
      <alignment horizontal="left"/>
      <protection hidden="1"/>
    </xf>
    <xf numFmtId="0" fontId="30" fillId="0" borderId="0" xfId="0" applyFont="1" applyBorder="1" applyAlignment="1" applyProtection="1">
      <alignment horizontal="left" wrapText="1"/>
      <protection hidden="1"/>
    </xf>
    <xf numFmtId="0" fontId="30" fillId="0" borderId="0" xfId="0" applyFont="1" applyBorder="1" applyAlignment="1" applyProtection="1">
      <alignment horizontal="left"/>
      <protection hidden="1"/>
    </xf>
    <xf numFmtId="0" fontId="68" fillId="0" borderId="0" xfId="0" applyFont="1" applyBorder="1" applyAlignment="1" applyProtection="1">
      <alignment horizontal="left"/>
      <protection hidden="1"/>
    </xf>
    <xf numFmtId="0" fontId="68" fillId="0" borderId="0" xfId="0" applyFont="1" applyBorder="1" applyAlignment="1" applyProtection="1">
      <alignment horizontal="left" wrapText="1"/>
      <protection hidden="1"/>
    </xf>
    <xf numFmtId="0" fontId="69" fillId="0" borderId="0" xfId="0" applyFont="1" applyAlignment="1" applyProtection="1">
      <alignment horizontal="left" vertical="top"/>
      <protection hidden="1"/>
    </xf>
    <xf numFmtId="37" fontId="4" fillId="36" borderId="19" xfId="0" applyNumberFormat="1" applyFont="1" applyFill="1" applyBorder="1" applyAlignment="1" applyProtection="1">
      <alignment horizontal="center"/>
      <protection hidden="1"/>
    </xf>
    <xf numFmtId="165" fontId="70" fillId="0" borderId="19" xfId="0" applyNumberFormat="1" applyFont="1" applyBorder="1" applyAlignment="1" applyProtection="1">
      <alignment horizontal="right"/>
      <protection hidden="1"/>
    </xf>
    <xf numFmtId="0" fontId="70" fillId="0" borderId="19" xfId="0" applyFont="1" applyBorder="1" applyAlignment="1" applyProtection="1">
      <alignment horizontal="left" wrapText="1"/>
      <protection hidden="1"/>
    </xf>
    <xf numFmtId="37" fontId="4" fillId="0" borderId="19" xfId="0" applyNumberFormat="1" applyFont="1" applyFill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left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3" fillId="0" borderId="27" xfId="0" applyFont="1" applyBorder="1" applyAlignment="1" applyProtection="1">
      <alignment horizontal="left" vertical="center" wrapText="1"/>
      <protection hidden="1"/>
    </xf>
    <xf numFmtId="0" fontId="3" fillId="0" borderId="28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29" xfId="0" applyFont="1" applyBorder="1" applyAlignment="1" applyProtection="1">
      <alignment horizontal="left" vertical="center" wrapText="1"/>
      <protection hidden="1"/>
    </xf>
    <xf numFmtId="0" fontId="3" fillId="0" borderId="30" xfId="0" applyFont="1" applyBorder="1" applyAlignment="1" applyProtection="1">
      <alignment horizontal="left" vertical="center" wrapText="1"/>
      <protection hidden="1"/>
    </xf>
    <xf numFmtId="0" fontId="3" fillId="0" borderId="65" xfId="0" applyFont="1" applyBorder="1" applyAlignment="1" applyProtection="1">
      <alignment horizontal="left" vertical="center" wrapText="1"/>
      <protection hidden="1"/>
    </xf>
    <xf numFmtId="0" fontId="3" fillId="0" borderId="31" xfId="0" applyFont="1" applyBorder="1" applyAlignment="1" applyProtection="1">
      <alignment horizontal="left" vertical="center" wrapText="1"/>
      <protection hidden="1"/>
    </xf>
    <xf numFmtId="0" fontId="4" fillId="0" borderId="28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29" xfId="0" applyFont="1" applyBorder="1" applyAlignment="1" applyProtection="1">
      <alignment horizontal="left" vertical="center" wrapText="1"/>
      <protection hidden="1"/>
    </xf>
    <xf numFmtId="49" fontId="9" fillId="35" borderId="33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6" xfId="0" applyFont="1" applyBorder="1" applyAlignment="1" applyProtection="1">
      <alignment horizontal="left" vertical="center"/>
      <protection hidden="1"/>
    </xf>
    <xf numFmtId="0" fontId="6" fillId="0" borderId="25" xfId="0" applyFont="1" applyBorder="1" applyAlignment="1" applyProtection="1">
      <alignment horizontal="left" vertical="center"/>
      <protection hidden="1"/>
    </xf>
    <xf numFmtId="0" fontId="4" fillId="0" borderId="33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left" vertical="center" wrapText="1"/>
      <protection hidden="1"/>
    </xf>
    <xf numFmtId="0" fontId="4" fillId="0" borderId="65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49" fontId="3" fillId="35" borderId="28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0" xfId="0" applyNumberFormat="1" applyFont="1" applyFill="1" applyAlignment="1" applyProtection="1">
      <alignment horizontal="left" vertical="center" wrapText="1"/>
      <protection locked="0"/>
    </xf>
    <xf numFmtId="49" fontId="3" fillId="35" borderId="2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06"/>
  <sheetViews>
    <sheetView tabSelected="1"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66" customWidth="1"/>
  </cols>
  <sheetData>
    <row r="1" spans="1:52" ht="1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</row>
    <row r="2" spans="1:52" ht="1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</row>
    <row r="3" spans="2:52" ht="23.25">
      <c r="B3" s="185" t="s">
        <v>299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67"/>
      <c r="O3" s="167"/>
      <c r="P3" s="167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</row>
    <row r="4" spans="1:52" ht="15" customHeight="1">
      <c r="A4" s="16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67"/>
      <c r="N4" s="167"/>
      <c r="O4" s="167"/>
      <c r="P4" s="167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</row>
    <row r="5" spans="1:52" ht="16.5" customHeight="1">
      <c r="A5" s="167"/>
      <c r="B5" s="178" t="s">
        <v>291</v>
      </c>
      <c r="C5" s="178"/>
      <c r="D5" s="178"/>
      <c r="E5" s="178"/>
      <c r="F5" s="178"/>
      <c r="G5" s="178"/>
      <c r="H5" s="178"/>
      <c r="I5" s="178"/>
      <c r="J5" s="178"/>
      <c r="K5" s="178"/>
      <c r="L5" s="179"/>
      <c r="M5" s="170"/>
      <c r="N5" s="170"/>
      <c r="O5" s="167"/>
      <c r="P5" s="167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</row>
    <row r="6" spans="1:52" ht="16.5" customHeight="1">
      <c r="A6" s="167"/>
      <c r="B6" s="178" t="s">
        <v>292</v>
      </c>
      <c r="C6" s="178"/>
      <c r="D6" s="178"/>
      <c r="E6" s="178"/>
      <c r="F6" s="178"/>
      <c r="G6" s="178"/>
      <c r="H6" s="178"/>
      <c r="I6" s="178"/>
      <c r="J6" s="178"/>
      <c r="K6" s="178"/>
      <c r="L6" s="179"/>
      <c r="M6" s="170"/>
      <c r="N6" s="170"/>
      <c r="O6" s="167"/>
      <c r="P6" s="167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</row>
    <row r="7" spans="1:52" ht="16.5" customHeight="1">
      <c r="A7" s="168"/>
      <c r="B7" s="180" t="s">
        <v>293</v>
      </c>
      <c r="C7" s="181"/>
      <c r="D7" s="181"/>
      <c r="E7" s="181"/>
      <c r="F7" s="181"/>
      <c r="G7" s="181"/>
      <c r="H7" s="181"/>
      <c r="I7" s="181"/>
      <c r="J7" s="181"/>
      <c r="K7" s="181"/>
      <c r="L7" s="179"/>
      <c r="M7" s="170"/>
      <c r="N7" s="170"/>
      <c r="O7" s="167"/>
      <c r="P7" s="167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</row>
    <row r="8" spans="1:52" ht="16.5" customHeight="1">
      <c r="A8" s="168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79"/>
      <c r="M8" s="170"/>
      <c r="N8" s="170"/>
      <c r="O8" s="167"/>
      <c r="P8" s="167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</row>
    <row r="9" spans="1:52" ht="16.5" customHeight="1">
      <c r="A9" s="168"/>
      <c r="B9" s="182" t="s">
        <v>294</v>
      </c>
      <c r="C9" s="181"/>
      <c r="D9" s="181"/>
      <c r="E9" s="181"/>
      <c r="F9" s="181"/>
      <c r="G9" s="181"/>
      <c r="H9" s="181"/>
      <c r="I9" s="181"/>
      <c r="J9" s="181"/>
      <c r="K9" s="181"/>
      <c r="L9" s="179"/>
      <c r="M9" s="170"/>
      <c r="N9" s="170"/>
      <c r="O9" s="167"/>
      <c r="P9" s="167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</row>
    <row r="10" spans="1:52" ht="16.5" customHeight="1">
      <c r="A10" s="168"/>
      <c r="B10" s="180" t="s">
        <v>295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79"/>
      <c r="M10" s="170"/>
      <c r="N10" s="170"/>
      <c r="O10" s="167"/>
      <c r="P10" s="167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</row>
    <row r="11" spans="1:52" ht="16.5" customHeight="1">
      <c r="A11" s="168"/>
      <c r="B11" s="180" t="s">
        <v>296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79"/>
      <c r="M11" s="170"/>
      <c r="N11" s="170"/>
      <c r="O11" s="167"/>
      <c r="P11" s="167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</row>
    <row r="12" spans="1:52" ht="16.5" customHeight="1">
      <c r="A12" s="168"/>
      <c r="B12" s="180" t="s">
        <v>297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79"/>
      <c r="M12" s="170"/>
      <c r="N12" s="170"/>
      <c r="O12" s="167"/>
      <c r="P12" s="167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</row>
    <row r="13" spans="1:52" ht="16.5" customHeight="1">
      <c r="A13" s="168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79"/>
      <c r="M13" s="167"/>
      <c r="N13" s="167"/>
      <c r="O13" s="167"/>
      <c r="P13" s="167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</row>
    <row r="14" spans="1:52" ht="16.5" customHeight="1">
      <c r="A14" s="168"/>
      <c r="B14" s="183" t="s">
        <v>290</v>
      </c>
      <c r="C14" s="184"/>
      <c r="D14" s="184"/>
      <c r="E14" s="184"/>
      <c r="F14" s="184"/>
      <c r="G14" s="184"/>
      <c r="H14" s="184"/>
      <c r="I14" s="184"/>
      <c r="J14" s="184"/>
      <c r="K14" s="181"/>
      <c r="L14" s="179"/>
      <c r="M14" s="167"/>
      <c r="N14" s="167"/>
      <c r="O14" s="167"/>
      <c r="P14" s="167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</row>
    <row r="15" spans="1:52" ht="16.5" customHeight="1">
      <c r="A15" s="168"/>
      <c r="B15" s="183" t="s">
        <v>298</v>
      </c>
      <c r="C15" s="184"/>
      <c r="D15" s="184"/>
      <c r="E15" s="184"/>
      <c r="F15" s="184"/>
      <c r="G15" s="184"/>
      <c r="H15" s="184"/>
      <c r="I15" s="184"/>
      <c r="J15" s="184"/>
      <c r="K15" s="181"/>
      <c r="L15" s="179"/>
      <c r="M15" s="167"/>
      <c r="N15" s="167"/>
      <c r="O15" s="167"/>
      <c r="P15" s="167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</row>
    <row r="16" spans="1:52" ht="15" customHeight="1">
      <c r="A16" s="168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5"/>
      <c r="M16" s="167"/>
      <c r="N16" s="167"/>
      <c r="O16" s="167"/>
      <c r="P16" s="167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</row>
    <row r="17" spans="1:52" ht="1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7"/>
      <c r="M17" s="167"/>
      <c r="N17" s="167"/>
      <c r="O17" s="167"/>
      <c r="P17" s="167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</row>
    <row r="18" spans="1:52" ht="1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7"/>
      <c r="M18" s="167"/>
      <c r="N18" s="167"/>
      <c r="O18" s="167"/>
      <c r="P18" s="167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</row>
    <row r="19" spans="1:52" ht="1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7"/>
      <c r="M19" s="167"/>
      <c r="N19" s="167"/>
      <c r="O19" s="167"/>
      <c r="P19" s="167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</row>
    <row r="20" spans="1:52" ht="1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7"/>
      <c r="M20" s="167"/>
      <c r="N20" s="167"/>
      <c r="O20" s="167"/>
      <c r="P20" s="167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</row>
    <row r="21" spans="1:52" ht="1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</row>
    <row r="22" spans="1:52" ht="1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</row>
    <row r="23" spans="1:52" ht="1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</row>
    <row r="24" spans="1:52" ht="1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</row>
    <row r="25" spans="1:52" ht="1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</row>
    <row r="26" spans="1:52" ht="1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</row>
    <row r="27" spans="1:52" ht="1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</row>
    <row r="28" spans="1:52" ht="1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</row>
    <row r="29" spans="1:52" ht="1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</row>
    <row r="30" spans="1:52" ht="15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</row>
    <row r="31" spans="1:52" ht="1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</row>
    <row r="32" spans="1:52" ht="1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</row>
    <row r="33" spans="1:52" ht="1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</row>
    <row r="34" spans="1:52" ht="1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</row>
    <row r="35" spans="1:52" ht="15" customHeight="1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</row>
    <row r="36" spans="1:52" ht="1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</row>
    <row r="37" spans="1:52" ht="15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</row>
    <row r="38" spans="1:52" ht="15" customHeight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</row>
    <row r="39" spans="1:52" ht="15" customHeight="1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</row>
    <row r="40" spans="1:52" ht="15" customHeight="1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</row>
    <row r="41" spans="1:52" ht="15" customHeight="1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</row>
    <row r="42" spans="1:52" ht="15" customHeight="1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</row>
    <row r="43" spans="1:52" ht="15" customHeight="1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</row>
    <row r="44" spans="1:52" ht="15" customHeight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</row>
    <row r="45" spans="1:52" ht="15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</row>
    <row r="46" spans="1:52" ht="15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</row>
    <row r="47" spans="1:52" ht="15" customHeight="1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</row>
    <row r="48" spans="1:52" ht="15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</row>
    <row r="49" spans="1:52" ht="15" customHeight="1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</row>
    <row r="50" spans="1:52" ht="15" customHeight="1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</row>
    <row r="51" spans="1:52" ht="13.5" customHeight="1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</row>
    <row r="52" spans="1:52" ht="13.5" customHeight="1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</row>
    <row r="53" spans="1:52" ht="13.5" customHeight="1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</row>
    <row r="54" spans="1:52" ht="13.5" customHeight="1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</row>
    <row r="55" spans="1:52" ht="13.5" customHeight="1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</row>
    <row r="56" spans="1:52" ht="13.5" customHeight="1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</row>
    <row r="57" spans="1:52" ht="13.5" customHeight="1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</row>
    <row r="58" spans="1:52" ht="13.5" customHeight="1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</row>
    <row r="59" spans="1:52" ht="13.5" customHeight="1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</row>
    <row r="60" spans="1:52" ht="13.5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</row>
    <row r="61" spans="1:52" ht="13.5" customHeight="1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</row>
    <row r="62" spans="1:52" ht="13.5" customHeight="1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</row>
    <row r="63" spans="1:52" ht="13.5" customHeight="1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</row>
    <row r="64" spans="1:52" ht="13.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</row>
    <row r="65" spans="1:52" ht="13.5" customHeight="1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</row>
    <row r="66" spans="1:52" ht="13.5" customHeight="1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</row>
    <row r="67" spans="1:52" ht="13.5" customHeight="1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</row>
    <row r="68" spans="1:52" ht="13.5" customHeight="1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</row>
    <row r="69" spans="1:52" ht="13.5" customHeight="1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</row>
    <row r="70" spans="1:52" ht="13.5" customHeight="1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</row>
    <row r="71" spans="1:52" ht="13.5" customHeight="1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</row>
    <row r="72" spans="1:52" ht="13.5" customHeight="1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</row>
    <row r="73" spans="1:52" ht="13.5" customHeight="1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</row>
    <row r="74" spans="1:52" ht="13.5" customHeight="1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</row>
    <row r="75" spans="1:52" ht="13.5" customHeight="1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</row>
    <row r="76" spans="1:52" ht="13.5" customHeight="1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</row>
    <row r="77" spans="1:52" ht="13.5" customHeight="1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</row>
    <row r="78" spans="1:52" ht="13.5" customHeight="1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</row>
    <row r="79" spans="1:52" ht="13.5" customHeight="1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</row>
    <row r="80" spans="1:52" ht="13.5" customHeight="1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</row>
    <row r="81" spans="1:52" ht="13.5" customHeight="1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</row>
    <row r="82" spans="1:52" ht="13.5" customHeight="1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</row>
    <row r="83" spans="1:52" ht="13.5" customHeight="1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</row>
    <row r="84" spans="1:52" ht="13.5" customHeight="1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</row>
    <row r="85" spans="1:52" ht="13.5" customHeight="1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</row>
    <row r="86" spans="1:52" ht="13.5" customHeight="1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</row>
    <row r="87" spans="1:52" ht="13.5" customHeight="1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</row>
    <row r="88" spans="1:52" ht="13.5" customHeight="1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</row>
    <row r="89" spans="1:52" ht="13.5" customHeight="1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</row>
    <row r="90" spans="1:52" ht="13.5" customHeight="1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</row>
    <row r="91" spans="1:52" ht="13.5" customHeight="1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</row>
    <row r="92" spans="1:52" ht="13.5" customHeight="1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</row>
    <row r="93" spans="1:52" ht="13.5" customHeight="1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</row>
    <row r="94" spans="1:52" ht="13.5" customHeight="1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</row>
    <row r="95" spans="1:52" ht="13.5" customHeight="1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</row>
    <row r="96" spans="1:52" ht="13.5" customHeight="1">
      <c r="A96" s="169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</row>
    <row r="97" spans="1:52" ht="13.5" customHeight="1">
      <c r="A97" s="169"/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</row>
    <row r="98" spans="1:52" ht="13.5" customHeight="1">
      <c r="A98" s="169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</row>
    <row r="99" spans="1:52" ht="13.5" customHeight="1">
      <c r="A99" s="169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</row>
    <row r="100" spans="1:52" ht="13.5" customHeight="1">
      <c r="A100" s="169"/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</row>
    <row r="101" spans="1:52" ht="13.5" customHeight="1">
      <c r="A101" s="169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</row>
    <row r="102" spans="1:52" ht="13.5" customHeight="1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</row>
    <row r="103" spans="1:52" ht="13.5" customHeight="1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</row>
    <row r="104" spans="1:52" ht="13.5" customHeight="1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</row>
    <row r="105" spans="1:52" ht="13.5" customHeight="1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</row>
    <row r="106" spans="1:52" ht="13.5" customHeight="1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</row>
    <row r="107" spans="1:52" ht="13.5" customHeight="1">
      <c r="A107" s="169"/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</row>
    <row r="108" spans="1:52" ht="13.5" customHeight="1">
      <c r="A108" s="169"/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</row>
    <row r="109" spans="1:52" ht="13.5" customHeight="1">
      <c r="A109" s="169"/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</row>
    <row r="110" spans="1:52" ht="13.5" customHeight="1">
      <c r="A110" s="16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</row>
    <row r="111" spans="1:52" ht="13.5" customHeight="1">
      <c r="A111" s="169"/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</row>
    <row r="112" spans="1:52" ht="13.5" customHeight="1">
      <c r="A112" s="169"/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</row>
    <row r="113" spans="1:52" ht="13.5" customHeight="1">
      <c r="A113" s="169"/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</row>
    <row r="114" spans="1:52" ht="13.5" customHeight="1">
      <c r="A114" s="169"/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</row>
    <row r="115" spans="1:52" ht="13.5" customHeight="1">
      <c r="A115" s="169"/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</row>
    <row r="116" spans="1:52" ht="13.5" customHeight="1">
      <c r="A116" s="169"/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</row>
    <row r="117" spans="1:52" ht="13.5" customHeight="1">
      <c r="A117" s="169"/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</row>
    <row r="118" spans="1:52" ht="13.5" customHeight="1">
      <c r="A118" s="169"/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</row>
    <row r="119" spans="1:52" ht="13.5" customHeight="1">
      <c r="A119" s="169"/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69"/>
      <c r="AZ119" s="169"/>
    </row>
    <row r="120" spans="1:52" ht="13.5" customHeight="1">
      <c r="A120" s="169"/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69"/>
    </row>
    <row r="121" spans="1:52" ht="13.5" customHeight="1">
      <c r="A121" s="169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9"/>
      <c r="AW121" s="169"/>
      <c r="AX121" s="169"/>
      <c r="AY121" s="169"/>
      <c r="AZ121" s="169"/>
    </row>
    <row r="122" spans="1:52" ht="13.5" customHeight="1">
      <c r="A122" s="169"/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9"/>
      <c r="AW122" s="169"/>
      <c r="AX122" s="169"/>
      <c r="AY122" s="169"/>
      <c r="AZ122" s="169"/>
    </row>
    <row r="123" spans="1:52" ht="13.5" customHeight="1">
      <c r="A123" s="169"/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169"/>
      <c r="AZ123" s="169"/>
    </row>
    <row r="124" spans="1:52" ht="13.5" customHeight="1">
      <c r="A124" s="169"/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</row>
    <row r="125" spans="1:52" ht="13.5" customHeight="1">
      <c r="A125" s="169"/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</row>
    <row r="126" spans="1:52" ht="13.5" customHeight="1">
      <c r="A126" s="169"/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9"/>
      <c r="AX126" s="169"/>
      <c r="AY126" s="169"/>
      <c r="AZ126" s="169"/>
    </row>
    <row r="127" spans="1:52" ht="13.5" customHeight="1">
      <c r="A127" s="169"/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169"/>
      <c r="AW127" s="169"/>
      <c r="AX127" s="169"/>
      <c r="AY127" s="169"/>
      <c r="AZ127" s="169"/>
    </row>
    <row r="128" spans="1:52" ht="13.5" customHeight="1">
      <c r="A128" s="169"/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9"/>
      <c r="AW128" s="169"/>
      <c r="AX128" s="169"/>
      <c r="AY128" s="169"/>
      <c r="AZ128" s="169"/>
    </row>
    <row r="129" spans="1:52" ht="13.5" customHeight="1">
      <c r="A129" s="169"/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</row>
    <row r="130" spans="1:52" ht="13.5" customHeight="1">
      <c r="A130" s="169"/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69"/>
    </row>
    <row r="131" spans="1:52" ht="13.5" customHeight="1">
      <c r="A131" s="169"/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</row>
    <row r="132" spans="1:52" ht="13.5" customHeight="1">
      <c r="A132" s="169"/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</row>
    <row r="133" spans="1:52" ht="13.5" customHeight="1">
      <c r="A133" s="169"/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</row>
    <row r="134" spans="1:52" ht="13.5" customHeight="1">
      <c r="A134" s="169"/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</row>
    <row r="135" spans="1:52" ht="13.5" customHeight="1">
      <c r="A135" s="169"/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</row>
    <row r="136" spans="1:52" ht="13.5" customHeight="1">
      <c r="A136" s="169"/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</row>
    <row r="137" spans="1:52" ht="13.5" customHeight="1">
      <c r="A137" s="169"/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</row>
    <row r="138" spans="1:52" ht="13.5" customHeight="1">
      <c r="A138" s="169"/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169"/>
      <c r="AY138" s="169"/>
      <c r="AZ138" s="169"/>
    </row>
    <row r="139" spans="1:52" ht="13.5" customHeight="1">
      <c r="A139" s="169"/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169"/>
      <c r="AW139" s="169"/>
      <c r="AX139" s="169"/>
      <c r="AY139" s="169"/>
      <c r="AZ139" s="169"/>
    </row>
    <row r="140" spans="1:52" ht="13.5" customHeight="1">
      <c r="A140" s="169"/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</row>
    <row r="141" spans="1:52" ht="13.5" customHeight="1">
      <c r="A141" s="169"/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</row>
    <row r="142" spans="1:52" ht="13.5" customHeight="1">
      <c r="A142" s="169"/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</row>
    <row r="143" spans="1:52" ht="13.5" customHeight="1">
      <c r="A143" s="169"/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  <c r="AW143" s="169"/>
      <c r="AX143" s="169"/>
      <c r="AY143" s="169"/>
      <c r="AZ143" s="169"/>
    </row>
    <row r="144" spans="1:52" ht="13.5" customHeight="1">
      <c r="A144" s="169"/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</row>
    <row r="145" spans="1:52" ht="13.5" customHeight="1">
      <c r="A145" s="169"/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</row>
    <row r="146" spans="1:52" ht="13.5" customHeight="1">
      <c r="A146" s="169"/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69"/>
    </row>
    <row r="147" spans="1:52" ht="13.5" customHeight="1">
      <c r="A147" s="169"/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169"/>
      <c r="AW147" s="169"/>
      <c r="AX147" s="169"/>
      <c r="AY147" s="169"/>
      <c r="AZ147" s="169"/>
    </row>
    <row r="148" spans="1:52" ht="13.5" customHeight="1">
      <c r="A148" s="169"/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69"/>
      <c r="AS148" s="169"/>
      <c r="AT148" s="169"/>
      <c r="AU148" s="169"/>
      <c r="AV148" s="169"/>
      <c r="AW148" s="169"/>
      <c r="AX148" s="169"/>
      <c r="AY148" s="169"/>
      <c r="AZ148" s="169"/>
    </row>
    <row r="149" spans="1:52" ht="13.5" customHeight="1">
      <c r="A149" s="169"/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169"/>
      <c r="AW149" s="169"/>
      <c r="AX149" s="169"/>
      <c r="AY149" s="169"/>
      <c r="AZ149" s="169"/>
    </row>
    <row r="150" spans="1:52" ht="13.5" customHeight="1">
      <c r="A150" s="169"/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69"/>
      <c r="AT150" s="169"/>
      <c r="AU150" s="169"/>
      <c r="AV150" s="169"/>
      <c r="AW150" s="169"/>
      <c r="AX150" s="169"/>
      <c r="AY150" s="169"/>
      <c r="AZ150" s="169"/>
    </row>
    <row r="151" spans="1:52" ht="13.5" customHeight="1">
      <c r="A151" s="169"/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69"/>
      <c r="AV151" s="169"/>
      <c r="AW151" s="169"/>
      <c r="AX151" s="169"/>
      <c r="AY151" s="169"/>
      <c r="AZ151" s="169"/>
    </row>
    <row r="152" spans="1:52" ht="13.5" customHeight="1">
      <c r="A152" s="169"/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</row>
    <row r="153" spans="1:52" ht="13.5" customHeight="1">
      <c r="A153" s="169"/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69"/>
    </row>
    <row r="154" spans="1:52" ht="13.5" customHeight="1">
      <c r="A154" s="169"/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</row>
    <row r="155" spans="1:52" ht="13.5" customHeight="1">
      <c r="A155" s="169"/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</row>
    <row r="156" spans="1:52" ht="13.5" customHeight="1">
      <c r="A156" s="169"/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</row>
    <row r="157" spans="1:52" ht="13.5" customHeight="1">
      <c r="A157" s="169"/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</row>
    <row r="158" spans="1:52" ht="13.5" customHeight="1">
      <c r="A158" s="169"/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</row>
    <row r="159" spans="1:52" ht="13.5" customHeight="1">
      <c r="A159" s="169"/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</row>
    <row r="160" spans="1:52" ht="13.5" customHeight="1">
      <c r="A160" s="169"/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</row>
    <row r="161" spans="1:52" ht="13.5" customHeight="1">
      <c r="A161" s="169"/>
      <c r="B161" s="169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69"/>
    </row>
    <row r="162" spans="1:52" ht="13.5" customHeight="1">
      <c r="A162" s="169"/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</row>
    <row r="163" spans="1:52" ht="13.5" customHeight="1">
      <c r="A163" s="169"/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  <c r="AZ163" s="169"/>
    </row>
    <row r="164" spans="1:52" ht="13.5" customHeight="1">
      <c r="A164" s="169"/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69"/>
      <c r="AW164" s="169"/>
      <c r="AX164" s="169"/>
      <c r="AY164" s="169"/>
      <c r="AZ164" s="169"/>
    </row>
    <row r="165" spans="1:52" ht="13.5" customHeight="1">
      <c r="A165" s="169"/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169"/>
      <c r="AW165" s="169"/>
      <c r="AX165" s="169"/>
      <c r="AY165" s="169"/>
      <c r="AZ165" s="169"/>
    </row>
    <row r="166" spans="1:52" ht="13.5" customHeight="1">
      <c r="A166" s="169"/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  <c r="AD166" s="169"/>
      <c r="AE166" s="169"/>
      <c r="AF166" s="169"/>
      <c r="AG166" s="169"/>
      <c r="AH166" s="169"/>
      <c r="AI166" s="169"/>
      <c r="AJ166" s="169"/>
      <c r="AK166" s="169"/>
      <c r="AL166" s="169"/>
      <c r="AM166" s="169"/>
      <c r="AN166" s="169"/>
      <c r="AO166" s="169"/>
      <c r="AP166" s="169"/>
      <c r="AQ166" s="169"/>
      <c r="AR166" s="169"/>
      <c r="AS166" s="169"/>
      <c r="AT166" s="169"/>
      <c r="AU166" s="169"/>
      <c r="AV166" s="169"/>
      <c r="AW166" s="169"/>
      <c r="AX166" s="169"/>
      <c r="AY166" s="169"/>
      <c r="AZ166" s="169"/>
    </row>
    <row r="167" spans="1:52" ht="13.5" customHeight="1">
      <c r="A167" s="169"/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  <c r="AZ167" s="169"/>
    </row>
    <row r="168" spans="1:52" ht="13.5" customHeight="1">
      <c r="A168" s="169"/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169"/>
      <c r="AW168" s="169"/>
      <c r="AX168" s="169"/>
      <c r="AY168" s="169"/>
      <c r="AZ168" s="169"/>
    </row>
    <row r="169" spans="1:52" ht="13.5" customHeight="1">
      <c r="A169" s="169"/>
      <c r="B169" s="169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  <c r="AZ169" s="169"/>
    </row>
    <row r="170" spans="1:52" ht="13.5" customHeight="1">
      <c r="A170" s="169"/>
      <c r="B170" s="169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  <c r="AZ170" s="169"/>
    </row>
    <row r="171" spans="1:52" ht="13.5" customHeight="1">
      <c r="A171" s="169"/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</row>
    <row r="172" spans="1:52" ht="13.5" customHeight="1">
      <c r="A172" s="169"/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69"/>
      <c r="AZ172" s="169"/>
    </row>
    <row r="173" spans="1:52" ht="13.5" customHeight="1">
      <c r="A173" s="169"/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69"/>
      <c r="AW173" s="169"/>
      <c r="AX173" s="169"/>
      <c r="AY173" s="169"/>
      <c r="AZ173" s="169"/>
    </row>
    <row r="174" spans="1:52" ht="13.5" customHeight="1">
      <c r="A174" s="169"/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169"/>
      <c r="AW174" s="169"/>
      <c r="AX174" s="169"/>
      <c r="AY174" s="169"/>
      <c r="AZ174" s="169"/>
    </row>
    <row r="175" spans="1:52" ht="13.5" customHeight="1">
      <c r="A175" s="169"/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69"/>
      <c r="AX175" s="169"/>
      <c r="AY175" s="169"/>
      <c r="AZ175" s="169"/>
    </row>
    <row r="176" spans="1:52" ht="13.5" customHeight="1">
      <c r="A176" s="169"/>
      <c r="B176" s="169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169"/>
      <c r="AW176" s="169"/>
      <c r="AX176" s="169"/>
      <c r="AY176" s="169"/>
      <c r="AZ176" s="169"/>
    </row>
    <row r="177" spans="1:52" ht="13.5" customHeight="1">
      <c r="A177" s="169"/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69"/>
      <c r="AX177" s="169"/>
      <c r="AY177" s="169"/>
      <c r="AZ177" s="169"/>
    </row>
    <row r="178" spans="1:52" ht="13.5" customHeight="1">
      <c r="A178" s="169"/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169"/>
      <c r="AW178" s="169"/>
      <c r="AX178" s="169"/>
      <c r="AY178" s="169"/>
      <c r="AZ178" s="169"/>
    </row>
    <row r="179" spans="1:52" ht="13.5" customHeight="1">
      <c r="A179" s="169"/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69"/>
      <c r="AW179" s="169"/>
      <c r="AX179" s="169"/>
      <c r="AY179" s="169"/>
      <c r="AZ179" s="169"/>
    </row>
    <row r="180" spans="1:52" ht="13.5" customHeight="1">
      <c r="A180" s="169"/>
      <c r="B180" s="169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</row>
    <row r="181" spans="1:52" ht="13.5" customHeight="1">
      <c r="A181" s="169"/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69"/>
      <c r="AW181" s="169"/>
      <c r="AX181" s="169"/>
      <c r="AY181" s="169"/>
      <c r="AZ181" s="169"/>
    </row>
    <row r="182" spans="1:52" ht="13.5" customHeight="1">
      <c r="A182" s="169"/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  <c r="AP182" s="169"/>
      <c r="AQ182" s="169"/>
      <c r="AR182" s="169"/>
      <c r="AS182" s="169"/>
      <c r="AT182" s="169"/>
      <c r="AU182" s="169"/>
      <c r="AV182" s="169"/>
      <c r="AW182" s="169"/>
      <c r="AX182" s="169"/>
      <c r="AY182" s="169"/>
      <c r="AZ182" s="169"/>
    </row>
    <row r="183" spans="1:52" ht="13.5" customHeight="1">
      <c r="A183" s="169"/>
      <c r="B183" s="169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169"/>
      <c r="AW183" s="169"/>
      <c r="AX183" s="169"/>
      <c r="AY183" s="169"/>
      <c r="AZ183" s="169"/>
    </row>
    <row r="184" spans="1:52" ht="13.5" customHeight="1">
      <c r="A184" s="169"/>
      <c r="B184" s="169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  <c r="AY184" s="169"/>
      <c r="AZ184" s="169"/>
    </row>
    <row r="185" spans="1:52" ht="13.5" customHeight="1">
      <c r="A185" s="169"/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69"/>
      <c r="AX185" s="169"/>
      <c r="AY185" s="169"/>
      <c r="AZ185" s="169"/>
    </row>
    <row r="186" spans="1:52" ht="13.5" customHeight="1">
      <c r="A186" s="169"/>
      <c r="B186" s="169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  <c r="AP186" s="169"/>
      <c r="AQ186" s="169"/>
      <c r="AR186" s="169"/>
      <c r="AS186" s="169"/>
      <c r="AT186" s="169"/>
      <c r="AU186" s="169"/>
      <c r="AV186" s="169"/>
      <c r="AW186" s="169"/>
      <c r="AX186" s="169"/>
      <c r="AY186" s="169"/>
      <c r="AZ186" s="169"/>
    </row>
    <row r="187" spans="1:52" ht="13.5" customHeight="1">
      <c r="A187" s="169"/>
      <c r="B187" s="169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69"/>
      <c r="AR187" s="169"/>
      <c r="AS187" s="169"/>
      <c r="AT187" s="169"/>
      <c r="AU187" s="169"/>
      <c r="AV187" s="169"/>
      <c r="AW187" s="169"/>
      <c r="AX187" s="169"/>
      <c r="AY187" s="169"/>
      <c r="AZ187" s="169"/>
    </row>
    <row r="188" spans="1:52" ht="13.5" customHeight="1">
      <c r="A188" s="169"/>
      <c r="B188" s="169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</row>
    <row r="189" spans="1:52" ht="13.5" customHeight="1">
      <c r="A189" s="169"/>
      <c r="B189" s="169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169"/>
      <c r="AW189" s="169"/>
      <c r="AX189" s="169"/>
      <c r="AY189" s="169"/>
      <c r="AZ189" s="169"/>
    </row>
    <row r="190" spans="1:52" ht="13.5" customHeight="1">
      <c r="A190" s="169"/>
      <c r="B190" s="169"/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69"/>
      <c r="AW190" s="169"/>
      <c r="AX190" s="169"/>
      <c r="AY190" s="169"/>
      <c r="AZ190" s="169"/>
    </row>
    <row r="191" spans="1:52" ht="13.5" customHeight="1">
      <c r="A191" s="169"/>
      <c r="B191" s="169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169"/>
      <c r="AW191" s="169"/>
      <c r="AX191" s="169"/>
      <c r="AY191" s="169"/>
      <c r="AZ191" s="169"/>
    </row>
    <row r="192" spans="1:52" ht="13.5" customHeight="1">
      <c r="A192" s="169"/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69"/>
      <c r="AW192" s="169"/>
      <c r="AX192" s="169"/>
      <c r="AY192" s="169"/>
      <c r="AZ192" s="169"/>
    </row>
    <row r="193" spans="1:52" ht="13.5" customHeight="1">
      <c r="A193" s="169"/>
      <c r="B193" s="169"/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169"/>
      <c r="AW193" s="169"/>
      <c r="AX193" s="169"/>
      <c r="AY193" s="169"/>
      <c r="AZ193" s="169"/>
    </row>
    <row r="194" spans="1:52" ht="13.5" customHeight="1">
      <c r="A194" s="169"/>
      <c r="B194" s="169"/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69"/>
      <c r="AW194" s="169"/>
      <c r="AX194" s="169"/>
      <c r="AY194" s="169"/>
      <c r="AZ194" s="169"/>
    </row>
    <row r="195" spans="1:52" ht="13.5" customHeight="1">
      <c r="A195" s="169"/>
      <c r="B195" s="169"/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  <c r="AZ195" s="169"/>
    </row>
    <row r="196" spans="1:52" ht="13.5" customHeight="1">
      <c r="A196" s="169"/>
      <c r="B196" s="169"/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</row>
    <row r="197" spans="1:52" ht="13.5" customHeight="1">
      <c r="A197" s="169"/>
      <c r="B197" s="169"/>
      <c r="C197" s="169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  <c r="AY197" s="169"/>
      <c r="AZ197" s="169"/>
    </row>
    <row r="198" spans="1:52" ht="13.5" customHeight="1">
      <c r="A198" s="169"/>
      <c r="B198" s="169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169"/>
      <c r="AW198" s="169"/>
      <c r="AX198" s="169"/>
      <c r="AY198" s="169"/>
      <c r="AZ198" s="169"/>
    </row>
    <row r="199" spans="1:52" ht="13.5" customHeight="1">
      <c r="A199" s="169"/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69"/>
      <c r="AT199" s="169"/>
      <c r="AU199" s="169"/>
      <c r="AV199" s="169"/>
      <c r="AW199" s="169"/>
      <c r="AX199" s="169"/>
      <c r="AY199" s="169"/>
      <c r="AZ199" s="169"/>
    </row>
    <row r="200" spans="1:52" ht="13.5" customHeight="1">
      <c r="A200" s="169"/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69"/>
      <c r="AW200" s="169"/>
      <c r="AX200" s="169"/>
      <c r="AY200" s="169"/>
      <c r="AZ200" s="169"/>
    </row>
    <row r="201" spans="1:52" ht="13.5" customHeight="1">
      <c r="A201" s="169"/>
      <c r="B201" s="169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69"/>
      <c r="AX201" s="169"/>
      <c r="AY201" s="169"/>
      <c r="AZ201" s="169"/>
    </row>
    <row r="202" spans="1:52" ht="13.5" customHeight="1">
      <c r="A202" s="169"/>
      <c r="B202" s="169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69"/>
      <c r="AT202" s="169"/>
      <c r="AU202" s="169"/>
      <c r="AV202" s="169"/>
      <c r="AW202" s="169"/>
      <c r="AX202" s="169"/>
      <c r="AY202" s="169"/>
      <c r="AZ202" s="169"/>
    </row>
    <row r="203" spans="1:52" ht="13.5" customHeight="1">
      <c r="A203" s="169"/>
      <c r="B203" s="169"/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</row>
    <row r="204" spans="1:52" ht="13.5" customHeight="1">
      <c r="A204" s="169"/>
      <c r="B204" s="169"/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  <c r="AY204" s="169"/>
      <c r="AZ204" s="169"/>
    </row>
    <row r="205" spans="1:52" ht="13.5" customHeight="1">
      <c r="A205" s="169"/>
      <c r="B205" s="169"/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169"/>
      <c r="AY205" s="169"/>
      <c r="AZ205" s="169"/>
    </row>
    <row r="206" spans="1:52" ht="13.5" customHeight="1">
      <c r="A206" s="169"/>
      <c r="B206" s="169"/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169"/>
      <c r="AW206" s="169"/>
      <c r="AX206" s="169"/>
      <c r="AY206" s="169"/>
      <c r="AZ206" s="169"/>
    </row>
    <row r="207" spans="1:52" ht="13.5" customHeight="1">
      <c r="A207" s="169"/>
      <c r="B207" s="169"/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69"/>
      <c r="AT207" s="169"/>
      <c r="AU207" s="169"/>
      <c r="AV207" s="169"/>
      <c r="AW207" s="169"/>
      <c r="AX207" s="169"/>
      <c r="AY207" s="169"/>
      <c r="AZ207" s="169"/>
    </row>
    <row r="208" spans="1:52" ht="13.5" customHeight="1">
      <c r="A208" s="169"/>
      <c r="B208" s="169"/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169"/>
      <c r="AW208" s="169"/>
      <c r="AX208" s="169"/>
      <c r="AY208" s="169"/>
      <c r="AZ208" s="169"/>
    </row>
    <row r="209" spans="1:52" ht="13.5" customHeight="1">
      <c r="A209" s="169"/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169"/>
      <c r="AW209" s="169"/>
      <c r="AX209" s="169"/>
      <c r="AY209" s="169"/>
      <c r="AZ209" s="169"/>
    </row>
    <row r="210" spans="1:52" ht="13.5" customHeight="1">
      <c r="A210" s="169"/>
      <c r="B210" s="169"/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169"/>
      <c r="AT210" s="169"/>
      <c r="AU210" s="169"/>
      <c r="AV210" s="169"/>
      <c r="AW210" s="169"/>
      <c r="AX210" s="169"/>
      <c r="AY210" s="169"/>
      <c r="AZ210" s="169"/>
    </row>
    <row r="211" spans="1:52" ht="13.5" customHeight="1">
      <c r="A211" s="169"/>
      <c r="B211" s="169"/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69"/>
      <c r="AS211" s="169"/>
      <c r="AT211" s="169"/>
      <c r="AU211" s="169"/>
      <c r="AV211" s="169"/>
      <c r="AW211" s="169"/>
      <c r="AX211" s="169"/>
      <c r="AY211" s="169"/>
      <c r="AZ211" s="169"/>
    </row>
    <row r="212" spans="1:52" ht="13.5" customHeight="1">
      <c r="A212" s="169"/>
      <c r="B212" s="169"/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169"/>
      <c r="AT212" s="169"/>
      <c r="AU212" s="169"/>
      <c r="AV212" s="169"/>
      <c r="AW212" s="169"/>
      <c r="AX212" s="169"/>
      <c r="AY212" s="169"/>
      <c r="AZ212" s="169"/>
    </row>
    <row r="213" spans="1:52" ht="13.5" customHeight="1">
      <c r="A213" s="169"/>
      <c r="B213" s="169"/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69"/>
      <c r="AP213" s="169"/>
      <c r="AQ213" s="169"/>
      <c r="AR213" s="169"/>
      <c r="AS213" s="169"/>
      <c r="AT213" s="169"/>
      <c r="AU213" s="169"/>
      <c r="AV213" s="169"/>
      <c r="AW213" s="169"/>
      <c r="AX213" s="169"/>
      <c r="AY213" s="169"/>
      <c r="AZ213" s="169"/>
    </row>
    <row r="214" spans="1:52" ht="13.5" customHeight="1">
      <c r="A214" s="169"/>
      <c r="B214" s="169"/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  <c r="W214" s="169"/>
      <c r="X214" s="169"/>
      <c r="Y214" s="169"/>
      <c r="Z214" s="169"/>
      <c r="AA214" s="169"/>
      <c r="AB214" s="169"/>
      <c r="AC214" s="169"/>
      <c r="AD214" s="169"/>
      <c r="AE214" s="169"/>
      <c r="AF214" s="169"/>
      <c r="AG214" s="169"/>
      <c r="AH214" s="169"/>
      <c r="AI214" s="169"/>
      <c r="AJ214" s="169"/>
      <c r="AK214" s="169"/>
      <c r="AL214" s="169"/>
      <c r="AM214" s="169"/>
      <c r="AN214" s="169"/>
      <c r="AO214" s="169"/>
      <c r="AP214" s="169"/>
      <c r="AQ214" s="169"/>
      <c r="AR214" s="169"/>
      <c r="AS214" s="169"/>
      <c r="AT214" s="169"/>
      <c r="AU214" s="169"/>
      <c r="AV214" s="169"/>
      <c r="AW214" s="169"/>
      <c r="AX214" s="169"/>
      <c r="AY214" s="169"/>
      <c r="AZ214" s="169"/>
    </row>
    <row r="215" spans="1:52" ht="13.5" customHeight="1">
      <c r="A215" s="169"/>
      <c r="B215" s="169"/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69"/>
      <c r="AS215" s="169"/>
      <c r="AT215" s="169"/>
      <c r="AU215" s="169"/>
      <c r="AV215" s="169"/>
      <c r="AW215" s="169"/>
      <c r="AX215" s="169"/>
      <c r="AY215" s="169"/>
      <c r="AZ215" s="169"/>
    </row>
    <row r="216" spans="1:52" ht="13.5" customHeight="1">
      <c r="A216" s="169"/>
      <c r="B216" s="169"/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  <c r="Z216" s="169"/>
      <c r="AA216" s="169"/>
      <c r="AB216" s="169"/>
      <c r="AC216" s="169"/>
      <c r="AD216" s="169"/>
      <c r="AE216" s="169"/>
      <c r="AF216" s="169"/>
      <c r="AG216" s="169"/>
      <c r="AH216" s="169"/>
      <c r="AI216" s="169"/>
      <c r="AJ216" s="169"/>
      <c r="AK216" s="169"/>
      <c r="AL216" s="169"/>
      <c r="AM216" s="169"/>
      <c r="AN216" s="169"/>
      <c r="AO216" s="169"/>
      <c r="AP216" s="169"/>
      <c r="AQ216" s="169"/>
      <c r="AR216" s="169"/>
      <c r="AS216" s="169"/>
      <c r="AT216" s="169"/>
      <c r="AU216" s="169"/>
      <c r="AV216" s="169"/>
      <c r="AW216" s="169"/>
      <c r="AX216" s="169"/>
      <c r="AY216" s="169"/>
      <c r="AZ216" s="169"/>
    </row>
    <row r="217" spans="1:52" ht="13.5" customHeight="1">
      <c r="A217" s="169"/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69"/>
      <c r="AJ217" s="169"/>
      <c r="AK217" s="169"/>
      <c r="AL217" s="169"/>
      <c r="AM217" s="169"/>
      <c r="AN217" s="169"/>
      <c r="AO217" s="169"/>
      <c r="AP217" s="169"/>
      <c r="AQ217" s="169"/>
      <c r="AR217" s="169"/>
      <c r="AS217" s="169"/>
      <c r="AT217" s="169"/>
      <c r="AU217" s="169"/>
      <c r="AV217" s="169"/>
      <c r="AW217" s="169"/>
      <c r="AX217" s="169"/>
      <c r="AY217" s="169"/>
      <c r="AZ217" s="169"/>
    </row>
    <row r="218" spans="1:52" ht="13.5" customHeight="1">
      <c r="A218" s="169"/>
      <c r="B218" s="169"/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  <c r="Y218" s="169"/>
      <c r="Z218" s="169"/>
      <c r="AA218" s="169"/>
      <c r="AB218" s="169"/>
      <c r="AC218" s="169"/>
      <c r="AD218" s="169"/>
      <c r="AE218" s="169"/>
      <c r="AF218" s="169"/>
      <c r="AG218" s="169"/>
      <c r="AH218" s="169"/>
      <c r="AI218" s="169"/>
      <c r="AJ218" s="169"/>
      <c r="AK218" s="169"/>
      <c r="AL218" s="169"/>
      <c r="AM218" s="169"/>
      <c r="AN218" s="169"/>
      <c r="AO218" s="169"/>
      <c r="AP218" s="169"/>
      <c r="AQ218" s="169"/>
      <c r="AR218" s="169"/>
      <c r="AS218" s="169"/>
      <c r="AT218" s="169"/>
      <c r="AU218" s="169"/>
      <c r="AV218" s="169"/>
      <c r="AW218" s="169"/>
      <c r="AX218" s="169"/>
      <c r="AY218" s="169"/>
      <c r="AZ218" s="169"/>
    </row>
    <row r="219" spans="1:52" ht="13.5" customHeight="1">
      <c r="A219" s="169"/>
      <c r="B219" s="169"/>
      <c r="C219" s="169"/>
      <c r="D219" s="169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69"/>
      <c r="AS219" s="169"/>
      <c r="AT219" s="169"/>
      <c r="AU219" s="169"/>
      <c r="AV219" s="169"/>
      <c r="AW219" s="169"/>
      <c r="AX219" s="169"/>
      <c r="AY219" s="169"/>
      <c r="AZ219" s="169"/>
    </row>
    <row r="220" spans="1:52" ht="13.5" customHeight="1">
      <c r="A220" s="169"/>
      <c r="B220" s="169"/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  <c r="Z220" s="169"/>
      <c r="AA220" s="169"/>
      <c r="AB220" s="169"/>
      <c r="AC220" s="169"/>
      <c r="AD220" s="169"/>
      <c r="AE220" s="169"/>
      <c r="AF220" s="169"/>
      <c r="AG220" s="169"/>
      <c r="AH220" s="169"/>
      <c r="AI220" s="169"/>
      <c r="AJ220" s="169"/>
      <c r="AK220" s="169"/>
      <c r="AL220" s="169"/>
      <c r="AM220" s="169"/>
      <c r="AN220" s="169"/>
      <c r="AO220" s="169"/>
      <c r="AP220" s="169"/>
      <c r="AQ220" s="169"/>
      <c r="AR220" s="169"/>
      <c r="AS220" s="169"/>
      <c r="AT220" s="169"/>
      <c r="AU220" s="169"/>
      <c r="AV220" s="169"/>
      <c r="AW220" s="169"/>
      <c r="AX220" s="169"/>
      <c r="AY220" s="169"/>
      <c r="AZ220" s="169"/>
    </row>
    <row r="221" spans="1:52" ht="13.5" customHeight="1">
      <c r="A221" s="169"/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</row>
    <row r="222" spans="1:52" ht="13.5" customHeight="1">
      <c r="A222" s="169"/>
      <c r="B222" s="169"/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69"/>
      <c r="AT222" s="169"/>
      <c r="AU222" s="169"/>
      <c r="AV222" s="169"/>
      <c r="AW222" s="169"/>
      <c r="AX222" s="169"/>
      <c r="AY222" s="169"/>
      <c r="AZ222" s="169"/>
    </row>
    <row r="223" spans="1:52" ht="13.5" customHeight="1">
      <c r="A223" s="169"/>
      <c r="B223" s="169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69"/>
      <c r="AT223" s="169"/>
      <c r="AU223" s="169"/>
      <c r="AV223" s="169"/>
      <c r="AW223" s="169"/>
      <c r="AX223" s="169"/>
      <c r="AY223" s="169"/>
      <c r="AZ223" s="169"/>
    </row>
    <row r="224" spans="1:52" ht="13.5" customHeight="1">
      <c r="A224" s="169"/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69"/>
      <c r="AS224" s="169"/>
      <c r="AT224" s="169"/>
      <c r="AU224" s="169"/>
      <c r="AV224" s="169"/>
      <c r="AW224" s="169"/>
      <c r="AX224" s="169"/>
      <c r="AY224" s="169"/>
      <c r="AZ224" s="169"/>
    </row>
    <row r="225" spans="1:52" ht="13.5" customHeight="1">
      <c r="A225" s="169"/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S225" s="169"/>
      <c r="AT225" s="169"/>
      <c r="AU225" s="169"/>
      <c r="AV225" s="169"/>
      <c r="AW225" s="169"/>
      <c r="AX225" s="169"/>
      <c r="AY225" s="169"/>
      <c r="AZ225" s="169"/>
    </row>
    <row r="226" spans="1:52" ht="13.5" customHeight="1">
      <c r="A226" s="169"/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  <c r="AP226" s="169"/>
      <c r="AQ226" s="169"/>
      <c r="AR226" s="169"/>
      <c r="AS226" s="169"/>
      <c r="AT226" s="169"/>
      <c r="AU226" s="169"/>
      <c r="AV226" s="169"/>
      <c r="AW226" s="169"/>
      <c r="AX226" s="169"/>
      <c r="AY226" s="169"/>
      <c r="AZ226" s="169"/>
    </row>
    <row r="227" spans="1:52" ht="13.5" customHeight="1">
      <c r="A227" s="169"/>
      <c r="B227" s="169"/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169"/>
      <c r="AO227" s="169"/>
      <c r="AP227" s="169"/>
      <c r="AQ227" s="169"/>
      <c r="AR227" s="169"/>
      <c r="AS227" s="169"/>
      <c r="AT227" s="169"/>
      <c r="AU227" s="169"/>
      <c r="AV227" s="169"/>
      <c r="AW227" s="169"/>
      <c r="AX227" s="169"/>
      <c r="AY227" s="169"/>
      <c r="AZ227" s="169"/>
    </row>
    <row r="228" spans="1:52" ht="13.5" customHeight="1">
      <c r="A228" s="169"/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169"/>
      <c r="AR228" s="169"/>
      <c r="AS228" s="169"/>
      <c r="AT228" s="169"/>
      <c r="AU228" s="169"/>
      <c r="AV228" s="169"/>
      <c r="AW228" s="169"/>
      <c r="AX228" s="169"/>
      <c r="AY228" s="169"/>
      <c r="AZ228" s="169"/>
    </row>
    <row r="229" spans="1:52" ht="13.5" customHeight="1">
      <c r="A229" s="169"/>
      <c r="B229" s="169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  <c r="AP229" s="169"/>
      <c r="AQ229" s="169"/>
      <c r="AR229" s="169"/>
      <c r="AS229" s="169"/>
      <c r="AT229" s="169"/>
      <c r="AU229" s="169"/>
      <c r="AV229" s="169"/>
      <c r="AW229" s="169"/>
      <c r="AX229" s="169"/>
      <c r="AY229" s="169"/>
      <c r="AZ229" s="169"/>
    </row>
    <row r="230" spans="1:52" ht="13.5" customHeight="1">
      <c r="A230" s="169"/>
      <c r="B230" s="169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169"/>
      <c r="AX230" s="169"/>
      <c r="AY230" s="169"/>
      <c r="AZ230" s="169"/>
    </row>
    <row r="231" spans="1:52" ht="13.5" customHeight="1">
      <c r="A231" s="169"/>
      <c r="B231" s="169"/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69"/>
      <c r="AO231" s="169"/>
      <c r="AP231" s="169"/>
      <c r="AQ231" s="169"/>
      <c r="AR231" s="169"/>
      <c r="AS231" s="169"/>
      <c r="AT231" s="169"/>
      <c r="AU231" s="169"/>
      <c r="AV231" s="169"/>
      <c r="AW231" s="169"/>
      <c r="AX231" s="169"/>
      <c r="AY231" s="169"/>
      <c r="AZ231" s="169"/>
    </row>
    <row r="232" spans="1:52" ht="13.5" customHeight="1">
      <c r="A232" s="169"/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169"/>
      <c r="AM232" s="169"/>
      <c r="AN232" s="169"/>
      <c r="AO232" s="169"/>
      <c r="AP232" s="169"/>
      <c r="AQ232" s="169"/>
      <c r="AR232" s="169"/>
      <c r="AS232" s="169"/>
      <c r="AT232" s="169"/>
      <c r="AU232" s="169"/>
      <c r="AV232" s="169"/>
      <c r="AW232" s="169"/>
      <c r="AX232" s="169"/>
      <c r="AY232" s="169"/>
      <c r="AZ232" s="169"/>
    </row>
    <row r="233" spans="1:52" ht="13.5" customHeight="1">
      <c r="A233" s="169"/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69"/>
      <c r="AT233" s="169"/>
      <c r="AU233" s="169"/>
      <c r="AV233" s="169"/>
      <c r="AW233" s="169"/>
      <c r="AX233" s="169"/>
      <c r="AY233" s="169"/>
      <c r="AZ233" s="169"/>
    </row>
    <row r="234" spans="1:52" ht="13.5" customHeight="1">
      <c r="A234" s="169"/>
      <c r="B234" s="169"/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/>
      <c r="AV234" s="169"/>
      <c r="AW234" s="169"/>
      <c r="AX234" s="169"/>
      <c r="AY234" s="169"/>
      <c r="AZ234" s="169"/>
    </row>
    <row r="235" spans="1:52" ht="13.5" customHeight="1">
      <c r="A235" s="169"/>
      <c r="B235" s="169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  <c r="Y235" s="169"/>
      <c r="Z235" s="169"/>
      <c r="AA235" s="169"/>
      <c r="AB235" s="169"/>
      <c r="AC235" s="169"/>
      <c r="AD235" s="169"/>
      <c r="AE235" s="169"/>
      <c r="AF235" s="169"/>
      <c r="AG235" s="169"/>
      <c r="AH235" s="169"/>
      <c r="AI235" s="169"/>
      <c r="AJ235" s="169"/>
      <c r="AK235" s="169"/>
      <c r="AL235" s="169"/>
      <c r="AM235" s="169"/>
      <c r="AN235" s="169"/>
      <c r="AO235" s="169"/>
      <c r="AP235" s="169"/>
      <c r="AQ235" s="169"/>
      <c r="AR235" s="169"/>
      <c r="AS235" s="169"/>
      <c r="AT235" s="169"/>
      <c r="AU235" s="169"/>
      <c r="AV235" s="169"/>
      <c r="AW235" s="169"/>
      <c r="AX235" s="169"/>
      <c r="AY235" s="169"/>
      <c r="AZ235" s="169"/>
    </row>
    <row r="236" spans="1:52" ht="13.5" customHeight="1">
      <c r="A236" s="169"/>
      <c r="B236" s="169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/>
      <c r="AJ236" s="169"/>
      <c r="AK236" s="169"/>
      <c r="AL236" s="169"/>
      <c r="AM236" s="169"/>
      <c r="AN236" s="169"/>
      <c r="AO236" s="169"/>
      <c r="AP236" s="169"/>
      <c r="AQ236" s="169"/>
      <c r="AR236" s="169"/>
      <c r="AS236" s="169"/>
      <c r="AT236" s="169"/>
      <c r="AU236" s="169"/>
      <c r="AV236" s="169"/>
      <c r="AW236" s="169"/>
      <c r="AX236" s="169"/>
      <c r="AY236" s="169"/>
      <c r="AZ236" s="169"/>
    </row>
    <row r="237" spans="1:52" ht="13.5" customHeight="1">
      <c r="A237" s="169"/>
      <c r="B237" s="169"/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69"/>
      <c r="AJ237" s="169"/>
      <c r="AK237" s="169"/>
      <c r="AL237" s="169"/>
      <c r="AM237" s="169"/>
      <c r="AN237" s="169"/>
      <c r="AO237" s="169"/>
      <c r="AP237" s="169"/>
      <c r="AQ237" s="169"/>
      <c r="AR237" s="169"/>
      <c r="AS237" s="169"/>
      <c r="AT237" s="169"/>
      <c r="AU237" s="169"/>
      <c r="AV237" s="169"/>
      <c r="AW237" s="169"/>
      <c r="AX237" s="169"/>
      <c r="AY237" s="169"/>
      <c r="AZ237" s="169"/>
    </row>
    <row r="238" spans="1:52" ht="13.5" customHeight="1">
      <c r="A238" s="169"/>
      <c r="B238" s="169"/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169"/>
      <c r="AA238" s="169"/>
      <c r="AB238" s="169"/>
      <c r="AC238" s="169"/>
      <c r="AD238" s="169"/>
      <c r="AE238" s="169"/>
      <c r="AF238" s="169"/>
      <c r="AG238" s="169"/>
      <c r="AH238" s="169"/>
      <c r="AI238" s="169"/>
      <c r="AJ238" s="169"/>
      <c r="AK238" s="169"/>
      <c r="AL238" s="169"/>
      <c r="AM238" s="169"/>
      <c r="AN238" s="169"/>
      <c r="AO238" s="169"/>
      <c r="AP238" s="169"/>
      <c r="AQ238" s="169"/>
      <c r="AR238" s="169"/>
      <c r="AS238" s="169"/>
      <c r="AT238" s="169"/>
      <c r="AU238" s="169"/>
      <c r="AV238" s="169"/>
      <c r="AW238" s="169"/>
      <c r="AX238" s="169"/>
      <c r="AY238" s="169"/>
      <c r="AZ238" s="169"/>
    </row>
    <row r="239" spans="1:52" ht="13.5" customHeight="1">
      <c r="A239" s="169"/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169"/>
      <c r="AA239" s="169"/>
      <c r="AB239" s="169"/>
      <c r="AC239" s="169"/>
      <c r="AD239" s="169"/>
      <c r="AE239" s="169"/>
      <c r="AF239" s="169"/>
      <c r="AG239" s="169"/>
      <c r="AH239" s="169"/>
      <c r="AI239" s="169"/>
      <c r="AJ239" s="169"/>
      <c r="AK239" s="169"/>
      <c r="AL239" s="169"/>
      <c r="AM239" s="169"/>
      <c r="AN239" s="169"/>
      <c r="AO239" s="169"/>
      <c r="AP239" s="169"/>
      <c r="AQ239" s="169"/>
      <c r="AR239" s="169"/>
      <c r="AS239" s="169"/>
      <c r="AT239" s="169"/>
      <c r="AU239" s="169"/>
      <c r="AV239" s="169"/>
      <c r="AW239" s="169"/>
      <c r="AX239" s="169"/>
      <c r="AY239" s="169"/>
      <c r="AZ239" s="169"/>
    </row>
    <row r="240" spans="1:52" ht="13.5" customHeight="1">
      <c r="A240" s="169"/>
      <c r="B240" s="169"/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  <c r="AJ240" s="169"/>
      <c r="AK240" s="169"/>
      <c r="AL240" s="169"/>
      <c r="AM240" s="169"/>
      <c r="AN240" s="169"/>
      <c r="AO240" s="169"/>
      <c r="AP240" s="169"/>
      <c r="AQ240" s="169"/>
      <c r="AR240" s="169"/>
      <c r="AS240" s="169"/>
      <c r="AT240" s="169"/>
      <c r="AU240" s="169"/>
      <c r="AV240" s="169"/>
      <c r="AW240" s="169"/>
      <c r="AX240" s="169"/>
      <c r="AY240" s="169"/>
      <c r="AZ240" s="169"/>
    </row>
    <row r="241" spans="1:52" ht="13.5" customHeight="1">
      <c r="A241" s="169"/>
      <c r="B241" s="169"/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  <c r="R241" s="169"/>
      <c r="S241" s="169"/>
      <c r="T241" s="169"/>
      <c r="U241" s="169"/>
      <c r="V241" s="169"/>
      <c r="W241" s="169"/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69"/>
      <c r="AJ241" s="169"/>
      <c r="AK241" s="169"/>
      <c r="AL241" s="169"/>
      <c r="AM241" s="169"/>
      <c r="AN241" s="169"/>
      <c r="AO241" s="169"/>
      <c r="AP241" s="169"/>
      <c r="AQ241" s="169"/>
      <c r="AR241" s="169"/>
      <c r="AS241" s="169"/>
      <c r="AT241" s="169"/>
      <c r="AU241" s="169"/>
      <c r="AV241" s="169"/>
      <c r="AW241" s="169"/>
      <c r="AX241" s="169"/>
      <c r="AY241" s="169"/>
      <c r="AZ241" s="169"/>
    </row>
    <row r="242" spans="1:52" ht="13.5" customHeight="1">
      <c r="A242" s="169"/>
      <c r="B242" s="169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/>
      <c r="AJ242" s="169"/>
      <c r="AK242" s="169"/>
      <c r="AL242" s="169"/>
      <c r="AM242" s="169"/>
      <c r="AN242" s="169"/>
      <c r="AO242" s="169"/>
      <c r="AP242" s="169"/>
      <c r="AQ242" s="169"/>
      <c r="AR242" s="169"/>
      <c r="AS242" s="169"/>
      <c r="AT242" s="169"/>
      <c r="AU242" s="169"/>
      <c r="AV242" s="169"/>
      <c r="AW242" s="169"/>
      <c r="AX242" s="169"/>
      <c r="AY242" s="169"/>
      <c r="AZ242" s="169"/>
    </row>
    <row r="243" spans="1:52" ht="13.5" customHeight="1">
      <c r="A243" s="169"/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69"/>
      <c r="AJ243" s="169"/>
      <c r="AK243" s="169"/>
      <c r="AL243" s="169"/>
      <c r="AM243" s="169"/>
      <c r="AN243" s="169"/>
      <c r="AO243" s="169"/>
      <c r="AP243" s="169"/>
      <c r="AQ243" s="169"/>
      <c r="AR243" s="169"/>
      <c r="AS243" s="169"/>
      <c r="AT243" s="169"/>
      <c r="AU243" s="169"/>
      <c r="AV243" s="169"/>
      <c r="AW243" s="169"/>
      <c r="AX243" s="169"/>
      <c r="AY243" s="169"/>
      <c r="AZ243" s="169"/>
    </row>
    <row r="244" spans="1:52" ht="13.5" customHeight="1">
      <c r="A244" s="169"/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/>
      <c r="AJ244" s="169"/>
      <c r="AK244" s="169"/>
      <c r="AL244" s="169"/>
      <c r="AM244" s="169"/>
      <c r="AN244" s="169"/>
      <c r="AO244" s="169"/>
      <c r="AP244" s="169"/>
      <c r="AQ244" s="169"/>
      <c r="AR244" s="169"/>
      <c r="AS244" s="169"/>
      <c r="AT244" s="169"/>
      <c r="AU244" s="169"/>
      <c r="AV244" s="169"/>
      <c r="AW244" s="169"/>
      <c r="AX244" s="169"/>
      <c r="AY244" s="169"/>
      <c r="AZ244" s="169"/>
    </row>
    <row r="245" spans="1:52" ht="13.5" customHeight="1">
      <c r="A245" s="169"/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69"/>
      <c r="AJ245" s="169"/>
      <c r="AK245" s="169"/>
      <c r="AL245" s="169"/>
      <c r="AM245" s="169"/>
      <c r="AN245" s="169"/>
      <c r="AO245" s="169"/>
      <c r="AP245" s="169"/>
      <c r="AQ245" s="169"/>
      <c r="AR245" s="169"/>
      <c r="AS245" s="169"/>
      <c r="AT245" s="169"/>
      <c r="AU245" s="169"/>
      <c r="AV245" s="169"/>
      <c r="AW245" s="169"/>
      <c r="AX245" s="169"/>
      <c r="AY245" s="169"/>
      <c r="AZ245" s="169"/>
    </row>
    <row r="246" spans="1:52" ht="13.5" customHeight="1">
      <c r="A246" s="169"/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  <c r="Y246" s="169"/>
      <c r="Z246" s="169"/>
      <c r="AA246" s="169"/>
      <c r="AB246" s="169"/>
      <c r="AC246" s="169"/>
      <c r="AD246" s="169"/>
      <c r="AE246" s="169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69"/>
      <c r="AP246" s="169"/>
      <c r="AQ246" s="169"/>
      <c r="AR246" s="169"/>
      <c r="AS246" s="169"/>
      <c r="AT246" s="169"/>
      <c r="AU246" s="169"/>
      <c r="AV246" s="169"/>
      <c r="AW246" s="169"/>
      <c r="AX246" s="169"/>
      <c r="AY246" s="169"/>
      <c r="AZ246" s="169"/>
    </row>
    <row r="247" spans="1:52" ht="13.5" customHeight="1">
      <c r="A247" s="169"/>
      <c r="B247" s="169"/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  <c r="Y247" s="169"/>
      <c r="Z247" s="169"/>
      <c r="AA247" s="169"/>
      <c r="AB247" s="169"/>
      <c r="AC247" s="169"/>
      <c r="AD247" s="169"/>
      <c r="AE247" s="169"/>
      <c r="AF247" s="169"/>
      <c r="AG247" s="169"/>
      <c r="AH247" s="169"/>
      <c r="AI247" s="169"/>
      <c r="AJ247" s="169"/>
      <c r="AK247" s="169"/>
      <c r="AL247" s="169"/>
      <c r="AM247" s="169"/>
      <c r="AN247" s="169"/>
      <c r="AO247" s="169"/>
      <c r="AP247" s="169"/>
      <c r="AQ247" s="169"/>
      <c r="AR247" s="169"/>
      <c r="AS247" s="169"/>
      <c r="AT247" s="169"/>
      <c r="AU247" s="169"/>
      <c r="AV247" s="169"/>
      <c r="AW247" s="169"/>
      <c r="AX247" s="169"/>
      <c r="AY247" s="169"/>
      <c r="AZ247" s="169"/>
    </row>
    <row r="248" spans="1:52" ht="13.5" customHeight="1">
      <c r="A248" s="169"/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69"/>
      <c r="AT248" s="169"/>
      <c r="AU248" s="169"/>
      <c r="AV248" s="169"/>
      <c r="AW248" s="169"/>
      <c r="AX248" s="169"/>
      <c r="AY248" s="169"/>
      <c r="AZ248" s="169"/>
    </row>
    <row r="249" spans="1:52" ht="13.5" customHeight="1">
      <c r="A249" s="169"/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</row>
    <row r="250" spans="1:52" ht="13.5" customHeight="1">
      <c r="A250" s="169"/>
      <c r="B250" s="169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  <c r="Z250" s="169"/>
      <c r="AA250" s="169"/>
      <c r="AB250" s="169"/>
      <c r="AC250" s="169"/>
      <c r="AD250" s="169"/>
      <c r="AE250" s="169"/>
      <c r="AF250" s="169"/>
      <c r="AG250" s="169"/>
      <c r="AH250" s="169"/>
      <c r="AI250" s="169"/>
      <c r="AJ250" s="169"/>
      <c r="AK250" s="169"/>
      <c r="AL250" s="169"/>
      <c r="AM250" s="169"/>
      <c r="AN250" s="169"/>
      <c r="AO250" s="169"/>
      <c r="AP250" s="169"/>
      <c r="AQ250" s="169"/>
      <c r="AR250" s="169"/>
      <c r="AS250" s="169"/>
      <c r="AT250" s="169"/>
      <c r="AU250" s="169"/>
      <c r="AV250" s="169"/>
      <c r="AW250" s="169"/>
      <c r="AX250" s="169"/>
      <c r="AY250" s="169"/>
      <c r="AZ250" s="169"/>
    </row>
    <row r="251" spans="1:52" ht="13.5" customHeight="1">
      <c r="A251" s="169"/>
      <c r="B251" s="169"/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</row>
    <row r="252" spans="1:52" ht="13.5" customHeight="1">
      <c r="A252" s="169"/>
      <c r="B252" s="169"/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</row>
    <row r="253" spans="1:52" ht="13.5" customHeight="1">
      <c r="A253" s="169"/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169"/>
      <c r="AT253" s="169"/>
      <c r="AU253" s="169"/>
      <c r="AV253" s="169"/>
      <c r="AW253" s="169"/>
      <c r="AX253" s="169"/>
      <c r="AY253" s="169"/>
      <c r="AZ253" s="169"/>
    </row>
    <row r="254" spans="1:52" ht="13.5" customHeight="1">
      <c r="A254" s="169"/>
      <c r="B254" s="169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69"/>
      <c r="AS254" s="169"/>
      <c r="AT254" s="169"/>
      <c r="AU254" s="169"/>
      <c r="AV254" s="169"/>
      <c r="AW254" s="169"/>
      <c r="AX254" s="169"/>
      <c r="AY254" s="169"/>
      <c r="AZ254" s="169"/>
    </row>
    <row r="255" spans="1:52" ht="13.5" customHeight="1">
      <c r="A255" s="169"/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  <c r="AR255" s="169"/>
      <c r="AS255" s="169"/>
      <c r="AT255" s="169"/>
      <c r="AU255" s="169"/>
      <c r="AV255" s="169"/>
      <c r="AW255" s="169"/>
      <c r="AX255" s="169"/>
      <c r="AY255" s="169"/>
      <c r="AZ255" s="169"/>
    </row>
    <row r="256" spans="1:52" ht="13.5" customHeight="1">
      <c r="A256" s="169"/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  <c r="AS256" s="169"/>
      <c r="AT256" s="169"/>
      <c r="AU256" s="169"/>
      <c r="AV256" s="169"/>
      <c r="AW256" s="169"/>
      <c r="AX256" s="169"/>
      <c r="AY256" s="169"/>
      <c r="AZ256" s="169"/>
    </row>
    <row r="257" spans="1:52" ht="13.5" customHeight="1">
      <c r="A257" s="169"/>
      <c r="B257" s="169"/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69"/>
      <c r="AO257" s="169"/>
      <c r="AP257" s="169"/>
      <c r="AQ257" s="169"/>
      <c r="AR257" s="169"/>
      <c r="AS257" s="169"/>
      <c r="AT257" s="169"/>
      <c r="AU257" s="169"/>
      <c r="AV257" s="169"/>
      <c r="AW257" s="169"/>
      <c r="AX257" s="169"/>
      <c r="AY257" s="169"/>
      <c r="AZ257" s="169"/>
    </row>
    <row r="258" spans="1:52" ht="13.5" customHeight="1">
      <c r="A258" s="169"/>
      <c r="B258" s="169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69"/>
      <c r="AS258" s="169"/>
      <c r="AT258" s="169"/>
      <c r="AU258" s="169"/>
      <c r="AV258" s="169"/>
      <c r="AW258" s="169"/>
      <c r="AX258" s="169"/>
      <c r="AY258" s="169"/>
      <c r="AZ258" s="169"/>
    </row>
    <row r="259" spans="1:52" ht="13.5" customHeight="1">
      <c r="A259" s="169"/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  <c r="AR259" s="169"/>
      <c r="AS259" s="169"/>
      <c r="AT259" s="169"/>
      <c r="AU259" s="169"/>
      <c r="AV259" s="169"/>
      <c r="AW259" s="169"/>
      <c r="AX259" s="169"/>
      <c r="AY259" s="169"/>
      <c r="AZ259" s="169"/>
    </row>
    <row r="260" spans="1:52" ht="13.5" customHeight="1">
      <c r="A260" s="169"/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69"/>
      <c r="AT260" s="169"/>
      <c r="AU260" s="169"/>
      <c r="AV260" s="169"/>
      <c r="AW260" s="169"/>
      <c r="AX260" s="169"/>
      <c r="AY260" s="169"/>
      <c r="AZ260" s="169"/>
    </row>
    <row r="261" spans="1:52" ht="13.5" customHeight="1">
      <c r="A261" s="169"/>
      <c r="B261" s="169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  <c r="Y261" s="169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  <c r="AR261" s="169"/>
      <c r="AS261" s="169"/>
      <c r="AT261" s="169"/>
      <c r="AU261" s="169"/>
      <c r="AV261" s="169"/>
      <c r="AW261" s="169"/>
      <c r="AX261" s="169"/>
      <c r="AY261" s="169"/>
      <c r="AZ261" s="169"/>
    </row>
    <row r="262" spans="1:52" ht="13.5" customHeight="1">
      <c r="A262" s="169"/>
      <c r="B262" s="169"/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  <c r="X262" s="169"/>
      <c r="Y262" s="169"/>
      <c r="Z262" s="169"/>
      <c r="AA262" s="169"/>
      <c r="AB262" s="169"/>
      <c r="AC262" s="169"/>
      <c r="AD262" s="169"/>
      <c r="AE262" s="169"/>
      <c r="AF262" s="169"/>
      <c r="AG262" s="169"/>
      <c r="AH262" s="169"/>
      <c r="AI262" s="169"/>
      <c r="AJ262" s="169"/>
      <c r="AK262" s="169"/>
      <c r="AL262" s="169"/>
      <c r="AM262" s="169"/>
      <c r="AN262" s="169"/>
      <c r="AO262" s="169"/>
      <c r="AP262" s="169"/>
      <c r="AQ262" s="169"/>
      <c r="AR262" s="169"/>
      <c r="AS262" s="169"/>
      <c r="AT262" s="169"/>
      <c r="AU262" s="169"/>
      <c r="AV262" s="169"/>
      <c r="AW262" s="169"/>
      <c r="AX262" s="169"/>
      <c r="AY262" s="169"/>
      <c r="AZ262" s="169"/>
    </row>
    <row r="263" spans="1:52" ht="13.5" customHeight="1">
      <c r="A263" s="169"/>
      <c r="B263" s="169"/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  <c r="Y263" s="169"/>
      <c r="Z263" s="169"/>
      <c r="AA263" s="169"/>
      <c r="AB263" s="169"/>
      <c r="AC263" s="169"/>
      <c r="AD263" s="169"/>
      <c r="AE263" s="169"/>
      <c r="AF263" s="169"/>
      <c r="AG263" s="169"/>
      <c r="AH263" s="169"/>
      <c r="AI263" s="169"/>
      <c r="AJ263" s="169"/>
      <c r="AK263" s="169"/>
      <c r="AL263" s="169"/>
      <c r="AM263" s="169"/>
      <c r="AN263" s="169"/>
      <c r="AO263" s="169"/>
      <c r="AP263" s="169"/>
      <c r="AQ263" s="169"/>
      <c r="AR263" s="169"/>
      <c r="AS263" s="169"/>
      <c r="AT263" s="169"/>
      <c r="AU263" s="169"/>
      <c r="AV263" s="169"/>
      <c r="AW263" s="169"/>
      <c r="AX263" s="169"/>
      <c r="AY263" s="169"/>
      <c r="AZ263" s="169"/>
    </row>
    <row r="264" spans="1:52" ht="13.5" customHeight="1">
      <c r="A264" s="169"/>
      <c r="B264" s="169"/>
      <c r="C264" s="169"/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  <c r="X264" s="169"/>
      <c r="Y264" s="169"/>
      <c r="Z264" s="169"/>
      <c r="AA264" s="169"/>
      <c r="AB264" s="169"/>
      <c r="AC264" s="169"/>
      <c r="AD264" s="169"/>
      <c r="AE264" s="169"/>
      <c r="AF264" s="169"/>
      <c r="AG264" s="169"/>
      <c r="AH264" s="169"/>
      <c r="AI264" s="169"/>
      <c r="AJ264" s="169"/>
      <c r="AK264" s="169"/>
      <c r="AL264" s="169"/>
      <c r="AM264" s="169"/>
      <c r="AN264" s="169"/>
      <c r="AO264" s="169"/>
      <c r="AP264" s="169"/>
      <c r="AQ264" s="169"/>
      <c r="AR264" s="169"/>
      <c r="AS264" s="169"/>
      <c r="AT264" s="169"/>
      <c r="AU264" s="169"/>
      <c r="AV264" s="169"/>
      <c r="AW264" s="169"/>
      <c r="AX264" s="169"/>
      <c r="AY264" s="169"/>
      <c r="AZ264" s="169"/>
    </row>
    <row r="265" spans="1:52" ht="13.5" customHeight="1">
      <c r="A265" s="169"/>
      <c r="B265" s="169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  <c r="Y265" s="169"/>
      <c r="Z265" s="169"/>
      <c r="AA265" s="169"/>
      <c r="AB265" s="169"/>
      <c r="AC265" s="169"/>
      <c r="AD265" s="169"/>
      <c r="AE265" s="169"/>
      <c r="AF265" s="169"/>
      <c r="AG265" s="169"/>
      <c r="AH265" s="169"/>
      <c r="AI265" s="169"/>
      <c r="AJ265" s="169"/>
      <c r="AK265" s="169"/>
      <c r="AL265" s="169"/>
      <c r="AM265" s="169"/>
      <c r="AN265" s="169"/>
      <c r="AO265" s="169"/>
      <c r="AP265" s="169"/>
      <c r="AQ265" s="169"/>
      <c r="AR265" s="169"/>
      <c r="AS265" s="169"/>
      <c r="AT265" s="169"/>
      <c r="AU265" s="169"/>
      <c r="AV265" s="169"/>
      <c r="AW265" s="169"/>
      <c r="AX265" s="169"/>
      <c r="AY265" s="169"/>
      <c r="AZ265" s="169"/>
    </row>
    <row r="266" spans="1:52" ht="13.5" customHeight="1">
      <c r="A266" s="169"/>
      <c r="B266" s="169"/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69"/>
      <c r="AA266" s="169"/>
      <c r="AB266" s="169"/>
      <c r="AC266" s="169"/>
      <c r="AD266" s="169"/>
      <c r="AE266" s="169"/>
      <c r="AF266" s="169"/>
      <c r="AG266" s="169"/>
      <c r="AH266" s="169"/>
      <c r="AI266" s="169"/>
      <c r="AJ266" s="169"/>
      <c r="AK266" s="169"/>
      <c r="AL266" s="169"/>
      <c r="AM266" s="169"/>
      <c r="AN266" s="169"/>
      <c r="AO266" s="169"/>
      <c r="AP266" s="169"/>
      <c r="AQ266" s="169"/>
      <c r="AR266" s="169"/>
      <c r="AS266" s="169"/>
      <c r="AT266" s="169"/>
      <c r="AU266" s="169"/>
      <c r="AV266" s="169"/>
      <c r="AW266" s="169"/>
      <c r="AX266" s="169"/>
      <c r="AY266" s="169"/>
      <c r="AZ266" s="169"/>
    </row>
    <row r="267" spans="1:52" ht="13.5" customHeight="1">
      <c r="A267" s="169"/>
      <c r="B267" s="169"/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  <c r="Y267" s="169"/>
      <c r="Z267" s="169"/>
      <c r="AA267" s="169"/>
      <c r="AB267" s="169"/>
      <c r="AC267" s="169"/>
      <c r="AD267" s="169"/>
      <c r="AE267" s="169"/>
      <c r="AF267" s="169"/>
      <c r="AG267" s="169"/>
      <c r="AH267" s="169"/>
      <c r="AI267" s="169"/>
      <c r="AJ267" s="169"/>
      <c r="AK267" s="169"/>
      <c r="AL267" s="169"/>
      <c r="AM267" s="169"/>
      <c r="AN267" s="169"/>
      <c r="AO267" s="169"/>
      <c r="AP267" s="169"/>
      <c r="AQ267" s="169"/>
      <c r="AR267" s="169"/>
      <c r="AS267" s="169"/>
      <c r="AT267" s="169"/>
      <c r="AU267" s="169"/>
      <c r="AV267" s="169"/>
      <c r="AW267" s="169"/>
      <c r="AX267" s="169"/>
      <c r="AY267" s="169"/>
      <c r="AZ267" s="169"/>
    </row>
    <row r="268" spans="1:52" ht="13.5" customHeight="1">
      <c r="A268" s="169"/>
      <c r="B268" s="169"/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9"/>
      <c r="T268" s="169"/>
      <c r="U268" s="169"/>
      <c r="V268" s="169"/>
      <c r="W268" s="169"/>
      <c r="X268" s="169"/>
      <c r="Y268" s="169"/>
      <c r="Z268" s="169"/>
      <c r="AA268" s="169"/>
      <c r="AB268" s="169"/>
      <c r="AC268" s="169"/>
      <c r="AD268" s="169"/>
      <c r="AE268" s="169"/>
      <c r="AF268" s="169"/>
      <c r="AG268" s="169"/>
      <c r="AH268" s="169"/>
      <c r="AI268" s="169"/>
      <c r="AJ268" s="169"/>
      <c r="AK268" s="169"/>
      <c r="AL268" s="169"/>
      <c r="AM268" s="169"/>
      <c r="AN268" s="169"/>
      <c r="AO268" s="169"/>
      <c r="AP268" s="169"/>
      <c r="AQ268" s="169"/>
      <c r="AR268" s="169"/>
      <c r="AS268" s="169"/>
      <c r="AT268" s="169"/>
      <c r="AU268" s="169"/>
      <c r="AV268" s="169"/>
      <c r="AW268" s="169"/>
      <c r="AX268" s="169"/>
      <c r="AY268" s="169"/>
      <c r="AZ268" s="169"/>
    </row>
    <row r="269" spans="1:52" ht="13.5" customHeight="1">
      <c r="A269" s="169"/>
      <c r="B269" s="169"/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  <c r="Y269" s="169"/>
      <c r="Z269" s="169"/>
      <c r="AA269" s="169"/>
      <c r="AB269" s="169"/>
      <c r="AC269" s="169"/>
      <c r="AD269" s="169"/>
      <c r="AE269" s="169"/>
      <c r="AF269" s="169"/>
      <c r="AG269" s="169"/>
      <c r="AH269" s="169"/>
      <c r="AI269" s="169"/>
      <c r="AJ269" s="169"/>
      <c r="AK269" s="169"/>
      <c r="AL269" s="169"/>
      <c r="AM269" s="169"/>
      <c r="AN269" s="169"/>
      <c r="AO269" s="169"/>
      <c r="AP269" s="169"/>
      <c r="AQ269" s="169"/>
      <c r="AR269" s="169"/>
      <c r="AS269" s="169"/>
      <c r="AT269" s="169"/>
      <c r="AU269" s="169"/>
      <c r="AV269" s="169"/>
      <c r="AW269" s="169"/>
      <c r="AX269" s="169"/>
      <c r="AY269" s="169"/>
      <c r="AZ269" s="169"/>
    </row>
    <row r="270" spans="1:52" ht="13.5" customHeight="1">
      <c r="A270" s="169"/>
      <c r="B270" s="169"/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169"/>
      <c r="AX270" s="169"/>
      <c r="AY270" s="169"/>
      <c r="AZ270" s="169"/>
    </row>
    <row r="271" spans="1:52" ht="13.5" customHeight="1">
      <c r="A271" s="169"/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  <c r="AZ271" s="169"/>
    </row>
    <row r="272" spans="1:52" ht="13.5" customHeight="1">
      <c r="A272" s="169"/>
      <c r="B272" s="169"/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  <c r="AZ272" s="169"/>
    </row>
    <row r="273" spans="1:52" ht="13.5" customHeight="1">
      <c r="A273" s="169"/>
      <c r="B273" s="169"/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69"/>
      <c r="AF273" s="169"/>
      <c r="AG273" s="169"/>
      <c r="AH273" s="169"/>
      <c r="AI273" s="169"/>
      <c r="AJ273" s="169"/>
      <c r="AK273" s="169"/>
      <c r="AL273" s="169"/>
      <c r="AM273" s="169"/>
      <c r="AN273" s="169"/>
      <c r="AO273" s="169"/>
      <c r="AP273" s="169"/>
      <c r="AQ273" s="169"/>
      <c r="AR273" s="169"/>
      <c r="AS273" s="169"/>
      <c r="AT273" s="169"/>
      <c r="AU273" s="169"/>
      <c r="AV273" s="169"/>
      <c r="AW273" s="169"/>
      <c r="AX273" s="169"/>
      <c r="AY273" s="169"/>
      <c r="AZ273" s="169"/>
    </row>
    <row r="274" spans="1:52" ht="13.5" customHeight="1">
      <c r="A274" s="169"/>
      <c r="B274" s="169"/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  <c r="AF274" s="169"/>
      <c r="AG274" s="169"/>
      <c r="AH274" s="169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169"/>
      <c r="AX274" s="169"/>
      <c r="AY274" s="169"/>
      <c r="AZ274" s="169"/>
    </row>
    <row r="275" spans="1:52" ht="13.5" customHeight="1">
      <c r="A275" s="169"/>
      <c r="B275" s="169"/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69"/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69"/>
      <c r="AT275" s="169"/>
      <c r="AU275" s="169"/>
      <c r="AV275" s="169"/>
      <c r="AW275" s="169"/>
      <c r="AX275" s="169"/>
      <c r="AY275" s="169"/>
      <c r="AZ275" s="169"/>
    </row>
    <row r="276" spans="1:52" ht="13.5" customHeight="1">
      <c r="A276" s="169"/>
      <c r="B276" s="169"/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69"/>
      <c r="AT276" s="169"/>
      <c r="AU276" s="169"/>
      <c r="AV276" s="169"/>
      <c r="AW276" s="169"/>
      <c r="AX276" s="169"/>
      <c r="AY276" s="169"/>
      <c r="AZ276" s="169"/>
    </row>
    <row r="277" spans="1:52" ht="13.5" customHeight="1">
      <c r="A277" s="169"/>
      <c r="B277" s="169"/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U277" s="169"/>
      <c r="V277" s="169"/>
      <c r="W277" s="169"/>
      <c r="X277" s="169"/>
      <c r="Y277" s="169"/>
      <c r="Z277" s="169"/>
      <c r="AA277" s="169"/>
      <c r="AB277" s="169"/>
      <c r="AC277" s="169"/>
      <c r="AD277" s="169"/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169"/>
      <c r="AT277" s="169"/>
      <c r="AU277" s="169"/>
      <c r="AV277" s="169"/>
      <c r="AW277" s="169"/>
      <c r="AX277" s="169"/>
      <c r="AY277" s="169"/>
      <c r="AZ277" s="169"/>
    </row>
    <row r="278" spans="1:52" ht="13.5" customHeight="1">
      <c r="A278" s="169"/>
      <c r="B278" s="169"/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169"/>
      <c r="AT278" s="169"/>
      <c r="AU278" s="169"/>
      <c r="AV278" s="169"/>
      <c r="AW278" s="169"/>
      <c r="AX278" s="169"/>
      <c r="AY278" s="169"/>
      <c r="AZ278" s="169"/>
    </row>
    <row r="279" spans="1:52" ht="13.5" customHeight="1">
      <c r="A279" s="169"/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69"/>
      <c r="AT279" s="169"/>
      <c r="AU279" s="169"/>
      <c r="AV279" s="169"/>
      <c r="AW279" s="169"/>
      <c r="AX279" s="169"/>
      <c r="AY279" s="169"/>
      <c r="AZ279" s="169"/>
    </row>
    <row r="280" spans="1:52" ht="13.5" customHeight="1">
      <c r="A280" s="169"/>
      <c r="B280" s="169"/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169"/>
      <c r="AT280" s="169"/>
      <c r="AU280" s="169"/>
      <c r="AV280" s="169"/>
      <c r="AW280" s="169"/>
      <c r="AX280" s="169"/>
      <c r="AY280" s="169"/>
      <c r="AZ280" s="169"/>
    </row>
    <row r="281" spans="1:52" ht="13.5" customHeight="1">
      <c r="A281" s="169"/>
      <c r="B281" s="169"/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169"/>
      <c r="AT281" s="169"/>
      <c r="AU281" s="169"/>
      <c r="AV281" s="169"/>
      <c r="AW281" s="169"/>
      <c r="AX281" s="169"/>
      <c r="AY281" s="169"/>
      <c r="AZ281" s="169"/>
    </row>
    <row r="282" spans="1:52" ht="13.5" customHeight="1">
      <c r="A282" s="169"/>
      <c r="B282" s="169"/>
      <c r="C282" s="169"/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169"/>
      <c r="AT282" s="169"/>
      <c r="AU282" s="169"/>
      <c r="AV282" s="169"/>
      <c r="AW282" s="169"/>
      <c r="AX282" s="169"/>
      <c r="AY282" s="169"/>
      <c r="AZ282" s="169"/>
    </row>
    <row r="283" spans="1:52" ht="13.5" customHeight="1">
      <c r="A283" s="169"/>
      <c r="B283" s="169"/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169"/>
      <c r="AX283" s="169"/>
      <c r="AY283" s="169"/>
      <c r="AZ283" s="169"/>
    </row>
    <row r="284" spans="1:52" ht="13.5" customHeight="1">
      <c r="A284" s="169"/>
      <c r="B284" s="169"/>
      <c r="C284" s="169"/>
      <c r="D284" s="169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169"/>
      <c r="AT284" s="169"/>
      <c r="AU284" s="169"/>
      <c r="AV284" s="169"/>
      <c r="AW284" s="169"/>
      <c r="AX284" s="169"/>
      <c r="AY284" s="169"/>
      <c r="AZ284" s="169"/>
    </row>
    <row r="285" spans="1:52" ht="13.5" customHeight="1">
      <c r="A285" s="169"/>
      <c r="B285" s="169"/>
      <c r="C285" s="169"/>
      <c r="D285" s="169"/>
      <c r="E285" s="169"/>
      <c r="F285" s="169"/>
      <c r="G285" s="169"/>
      <c r="H285" s="169"/>
      <c r="I285" s="169"/>
      <c r="J285" s="169"/>
      <c r="K285" s="169"/>
      <c r="L285" s="169"/>
      <c r="M285" s="169"/>
      <c r="N285" s="169"/>
      <c r="O285" s="169"/>
      <c r="P285" s="169"/>
      <c r="Q285" s="169"/>
      <c r="R285" s="169"/>
      <c r="S285" s="169"/>
      <c r="T285" s="169"/>
      <c r="U285" s="169"/>
      <c r="V285" s="169"/>
      <c r="W285" s="169"/>
      <c r="X285" s="169"/>
      <c r="Y285" s="169"/>
      <c r="Z285" s="169"/>
      <c r="AA285" s="169"/>
      <c r="AB285" s="169"/>
      <c r="AC285" s="169"/>
      <c r="AD285" s="169"/>
      <c r="AE285" s="169"/>
      <c r="AF285" s="169"/>
      <c r="AG285" s="169"/>
      <c r="AH285" s="169"/>
      <c r="AI285" s="169"/>
      <c r="AJ285" s="169"/>
      <c r="AK285" s="169"/>
      <c r="AL285" s="169"/>
      <c r="AM285" s="169"/>
      <c r="AN285" s="169"/>
      <c r="AO285" s="169"/>
      <c r="AP285" s="169"/>
      <c r="AQ285" s="169"/>
      <c r="AR285" s="169"/>
      <c r="AS285" s="169"/>
      <c r="AT285" s="169"/>
      <c r="AU285" s="169"/>
      <c r="AV285" s="169"/>
      <c r="AW285" s="169"/>
      <c r="AX285" s="169"/>
      <c r="AY285" s="169"/>
      <c r="AZ285" s="169"/>
    </row>
    <row r="286" spans="1:52" ht="13.5" customHeight="1">
      <c r="A286" s="169"/>
      <c r="B286" s="169"/>
      <c r="C286" s="169"/>
      <c r="D286" s="169"/>
      <c r="E286" s="169"/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  <c r="W286" s="169"/>
      <c r="X286" s="169"/>
      <c r="Y286" s="169"/>
      <c r="Z286" s="169"/>
      <c r="AA286" s="169"/>
      <c r="AB286" s="169"/>
      <c r="AC286" s="169"/>
      <c r="AD286" s="169"/>
      <c r="AE286" s="169"/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  <c r="AP286" s="169"/>
      <c r="AQ286" s="169"/>
      <c r="AR286" s="169"/>
      <c r="AS286" s="169"/>
      <c r="AT286" s="169"/>
      <c r="AU286" s="169"/>
      <c r="AV286" s="169"/>
      <c r="AW286" s="169"/>
      <c r="AX286" s="169"/>
      <c r="AY286" s="169"/>
      <c r="AZ286" s="169"/>
    </row>
    <row r="287" spans="1:52" ht="13.5" customHeight="1">
      <c r="A287" s="169"/>
      <c r="B287" s="169"/>
      <c r="C287" s="169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  <c r="AA287" s="169"/>
      <c r="AB287" s="169"/>
      <c r="AC287" s="169"/>
      <c r="AD287" s="169"/>
      <c r="AE287" s="169"/>
      <c r="AF287" s="169"/>
      <c r="AG287" s="169"/>
      <c r="AH287" s="169"/>
      <c r="AI287" s="169"/>
      <c r="AJ287" s="169"/>
      <c r="AK287" s="169"/>
      <c r="AL287" s="169"/>
      <c r="AM287" s="169"/>
      <c r="AN287" s="169"/>
      <c r="AO287" s="169"/>
      <c r="AP287" s="169"/>
      <c r="AQ287" s="169"/>
      <c r="AR287" s="169"/>
      <c r="AS287" s="169"/>
      <c r="AT287" s="169"/>
      <c r="AU287" s="169"/>
      <c r="AV287" s="169"/>
      <c r="AW287" s="169"/>
      <c r="AX287" s="169"/>
      <c r="AY287" s="169"/>
      <c r="AZ287" s="169"/>
    </row>
    <row r="288" spans="1:52" ht="13.5" customHeight="1">
      <c r="A288" s="169"/>
      <c r="B288" s="169"/>
      <c r="C288" s="169"/>
      <c r="D288" s="169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  <c r="Y288" s="169"/>
      <c r="Z288" s="169"/>
      <c r="AA288" s="169"/>
      <c r="AB288" s="169"/>
      <c r="AC288" s="169"/>
      <c r="AD288" s="169"/>
      <c r="AE288" s="169"/>
      <c r="AF288" s="169"/>
      <c r="AG288" s="169"/>
      <c r="AH288" s="169"/>
      <c r="AI288" s="169"/>
      <c r="AJ288" s="169"/>
      <c r="AK288" s="169"/>
      <c r="AL288" s="169"/>
      <c r="AM288" s="169"/>
      <c r="AN288" s="169"/>
      <c r="AO288" s="169"/>
      <c r="AP288" s="169"/>
      <c r="AQ288" s="169"/>
      <c r="AR288" s="169"/>
      <c r="AS288" s="169"/>
      <c r="AT288" s="169"/>
      <c r="AU288" s="169"/>
      <c r="AV288" s="169"/>
      <c r="AW288" s="169"/>
      <c r="AX288" s="169"/>
      <c r="AY288" s="169"/>
      <c r="AZ288" s="169"/>
    </row>
    <row r="289" spans="1:52" ht="13.5" customHeight="1">
      <c r="A289" s="169"/>
      <c r="B289" s="169"/>
      <c r="C289" s="169"/>
      <c r="D289" s="169"/>
      <c r="E289" s="169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  <c r="Y289" s="169"/>
      <c r="Z289" s="169"/>
      <c r="AA289" s="169"/>
      <c r="AB289" s="169"/>
      <c r="AC289" s="169"/>
      <c r="AD289" s="169"/>
      <c r="AE289" s="169"/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  <c r="AP289" s="169"/>
      <c r="AQ289" s="169"/>
      <c r="AR289" s="169"/>
      <c r="AS289" s="169"/>
      <c r="AT289" s="169"/>
      <c r="AU289" s="169"/>
      <c r="AV289" s="169"/>
      <c r="AW289" s="169"/>
      <c r="AX289" s="169"/>
      <c r="AY289" s="169"/>
      <c r="AZ289" s="169"/>
    </row>
    <row r="290" spans="1:52" ht="13.5" customHeight="1">
      <c r="A290" s="169"/>
      <c r="B290" s="169"/>
      <c r="C290" s="169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169"/>
      <c r="AA290" s="169"/>
      <c r="AB290" s="169"/>
      <c r="AC290" s="169"/>
      <c r="AD290" s="169"/>
      <c r="AE290" s="169"/>
      <c r="AF290" s="169"/>
      <c r="AG290" s="169"/>
      <c r="AH290" s="169"/>
      <c r="AI290" s="169"/>
      <c r="AJ290" s="169"/>
      <c r="AK290" s="169"/>
      <c r="AL290" s="169"/>
      <c r="AM290" s="169"/>
      <c r="AN290" s="169"/>
      <c r="AO290" s="169"/>
      <c r="AP290" s="169"/>
      <c r="AQ290" s="169"/>
      <c r="AR290" s="169"/>
      <c r="AS290" s="169"/>
      <c r="AT290" s="169"/>
      <c r="AU290" s="169"/>
      <c r="AV290" s="169"/>
      <c r="AW290" s="169"/>
      <c r="AX290" s="169"/>
      <c r="AY290" s="169"/>
      <c r="AZ290" s="169"/>
    </row>
    <row r="291" spans="1:52" ht="13.5" customHeight="1">
      <c r="A291" s="169"/>
      <c r="B291" s="169"/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  <c r="Y291" s="169"/>
      <c r="Z291" s="169"/>
      <c r="AA291" s="169"/>
      <c r="AB291" s="169"/>
      <c r="AC291" s="169"/>
      <c r="AD291" s="169"/>
      <c r="AE291" s="169"/>
      <c r="AF291" s="169"/>
      <c r="AG291" s="169"/>
      <c r="AH291" s="169"/>
      <c r="AI291" s="169"/>
      <c r="AJ291" s="169"/>
      <c r="AK291" s="169"/>
      <c r="AL291" s="169"/>
      <c r="AM291" s="169"/>
      <c r="AN291" s="169"/>
      <c r="AO291" s="169"/>
      <c r="AP291" s="169"/>
      <c r="AQ291" s="169"/>
      <c r="AR291" s="169"/>
      <c r="AS291" s="169"/>
      <c r="AT291" s="169"/>
      <c r="AU291" s="169"/>
      <c r="AV291" s="169"/>
      <c r="AW291" s="169"/>
      <c r="AX291" s="169"/>
      <c r="AY291" s="169"/>
      <c r="AZ291" s="169"/>
    </row>
    <row r="292" spans="1:52" ht="13.5" customHeight="1">
      <c r="A292" s="169"/>
      <c r="B292" s="169"/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  <c r="Y292" s="169"/>
      <c r="Z292" s="169"/>
      <c r="AA292" s="169"/>
      <c r="AB292" s="169"/>
      <c r="AC292" s="169"/>
      <c r="AD292" s="169"/>
      <c r="AE292" s="169"/>
      <c r="AF292" s="169"/>
      <c r="AG292" s="169"/>
      <c r="AH292" s="169"/>
      <c r="AI292" s="169"/>
      <c r="AJ292" s="169"/>
      <c r="AK292" s="169"/>
      <c r="AL292" s="169"/>
      <c r="AM292" s="169"/>
      <c r="AN292" s="169"/>
      <c r="AO292" s="169"/>
      <c r="AP292" s="169"/>
      <c r="AQ292" s="169"/>
      <c r="AR292" s="169"/>
      <c r="AS292" s="169"/>
      <c r="AT292" s="169"/>
      <c r="AU292" s="169"/>
      <c r="AV292" s="169"/>
      <c r="AW292" s="169"/>
      <c r="AX292" s="169"/>
      <c r="AY292" s="169"/>
      <c r="AZ292" s="169"/>
    </row>
    <row r="293" spans="1:52" ht="13.5" customHeight="1">
      <c r="A293" s="169"/>
      <c r="B293" s="169"/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  <c r="Y293" s="169"/>
      <c r="Z293" s="169"/>
      <c r="AA293" s="169"/>
      <c r="AB293" s="169"/>
      <c r="AC293" s="169"/>
      <c r="AD293" s="169"/>
      <c r="AE293" s="169"/>
      <c r="AF293" s="169"/>
      <c r="AG293" s="169"/>
      <c r="AH293" s="169"/>
      <c r="AI293" s="169"/>
      <c r="AJ293" s="169"/>
      <c r="AK293" s="169"/>
      <c r="AL293" s="169"/>
      <c r="AM293" s="169"/>
      <c r="AN293" s="169"/>
      <c r="AO293" s="169"/>
      <c r="AP293" s="169"/>
      <c r="AQ293" s="169"/>
      <c r="AR293" s="169"/>
      <c r="AS293" s="169"/>
      <c r="AT293" s="169"/>
      <c r="AU293" s="169"/>
      <c r="AV293" s="169"/>
      <c r="AW293" s="169"/>
      <c r="AX293" s="169"/>
      <c r="AY293" s="169"/>
      <c r="AZ293" s="169"/>
    </row>
    <row r="294" spans="1:52" ht="13.5" customHeight="1">
      <c r="A294" s="169"/>
      <c r="B294" s="169"/>
      <c r="C294" s="169"/>
      <c r="D294" s="169"/>
      <c r="E294" s="169"/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  <c r="P294" s="169"/>
      <c r="Q294" s="169"/>
      <c r="R294" s="169"/>
      <c r="S294" s="169"/>
      <c r="T294" s="169"/>
      <c r="U294" s="169"/>
      <c r="V294" s="169"/>
      <c r="W294" s="169"/>
      <c r="X294" s="169"/>
      <c r="Y294" s="169"/>
      <c r="Z294" s="169"/>
      <c r="AA294" s="169"/>
      <c r="AB294" s="169"/>
      <c r="AC294" s="169"/>
      <c r="AD294" s="169"/>
      <c r="AE294" s="169"/>
      <c r="AF294" s="169"/>
      <c r="AG294" s="169"/>
      <c r="AH294" s="169"/>
      <c r="AI294" s="169"/>
      <c r="AJ294" s="169"/>
      <c r="AK294" s="169"/>
      <c r="AL294" s="169"/>
      <c r="AM294" s="169"/>
      <c r="AN294" s="169"/>
      <c r="AO294" s="169"/>
      <c r="AP294" s="169"/>
      <c r="AQ294" s="169"/>
      <c r="AR294" s="169"/>
      <c r="AS294" s="169"/>
      <c r="AT294" s="169"/>
      <c r="AU294" s="169"/>
      <c r="AV294" s="169"/>
      <c r="AW294" s="169"/>
      <c r="AX294" s="169"/>
      <c r="AY294" s="169"/>
      <c r="AZ294" s="169"/>
    </row>
    <row r="295" spans="1:52" ht="13.5" customHeight="1">
      <c r="A295" s="169"/>
      <c r="B295" s="169"/>
      <c r="C295" s="169"/>
      <c r="D295" s="169"/>
      <c r="E295" s="169"/>
      <c r="F295" s="169"/>
      <c r="G295" s="169"/>
      <c r="H295" s="169"/>
      <c r="I295" s="169"/>
      <c r="J295" s="169"/>
      <c r="K295" s="169"/>
      <c r="L295" s="169"/>
      <c r="M295" s="169"/>
      <c r="N295" s="169"/>
      <c r="O295" s="169"/>
      <c r="P295" s="169"/>
      <c r="Q295" s="169"/>
      <c r="R295" s="169"/>
      <c r="S295" s="169"/>
      <c r="T295" s="169"/>
      <c r="U295" s="169"/>
      <c r="V295" s="169"/>
      <c r="W295" s="169"/>
      <c r="X295" s="169"/>
      <c r="Y295" s="169"/>
      <c r="Z295" s="169"/>
      <c r="AA295" s="169"/>
      <c r="AB295" s="169"/>
      <c r="AC295" s="169"/>
      <c r="AD295" s="169"/>
      <c r="AE295" s="169"/>
      <c r="AF295" s="169"/>
      <c r="AG295" s="169"/>
      <c r="AH295" s="169"/>
      <c r="AI295" s="169"/>
      <c r="AJ295" s="169"/>
      <c r="AK295" s="169"/>
      <c r="AL295" s="169"/>
      <c r="AM295" s="169"/>
      <c r="AN295" s="169"/>
      <c r="AO295" s="169"/>
      <c r="AP295" s="169"/>
      <c r="AQ295" s="169"/>
      <c r="AR295" s="169"/>
      <c r="AS295" s="169"/>
      <c r="AT295" s="169"/>
      <c r="AU295" s="169"/>
      <c r="AV295" s="169"/>
      <c r="AW295" s="169"/>
      <c r="AX295" s="169"/>
      <c r="AY295" s="169"/>
      <c r="AZ295" s="169"/>
    </row>
    <row r="296" spans="1:52" ht="13.5" customHeight="1">
      <c r="A296" s="169"/>
      <c r="B296" s="169"/>
      <c r="C296" s="169"/>
      <c r="D296" s="169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  <c r="Q296" s="169"/>
      <c r="R296" s="169"/>
      <c r="S296" s="169"/>
      <c r="T296" s="169"/>
      <c r="U296" s="169"/>
      <c r="V296" s="169"/>
      <c r="W296" s="169"/>
      <c r="X296" s="169"/>
      <c r="Y296" s="169"/>
      <c r="Z296" s="169"/>
      <c r="AA296" s="169"/>
      <c r="AB296" s="169"/>
      <c r="AC296" s="169"/>
      <c r="AD296" s="169"/>
      <c r="AE296" s="169"/>
      <c r="AF296" s="169"/>
      <c r="AG296" s="169"/>
      <c r="AH296" s="169"/>
      <c r="AI296" s="169"/>
      <c r="AJ296" s="169"/>
      <c r="AK296" s="169"/>
      <c r="AL296" s="169"/>
      <c r="AM296" s="169"/>
      <c r="AN296" s="169"/>
      <c r="AO296" s="169"/>
      <c r="AP296" s="169"/>
      <c r="AQ296" s="169"/>
      <c r="AR296" s="169"/>
      <c r="AS296" s="169"/>
      <c r="AT296" s="169"/>
      <c r="AU296" s="169"/>
      <c r="AV296" s="169"/>
      <c r="AW296" s="169"/>
      <c r="AX296" s="169"/>
      <c r="AY296" s="169"/>
      <c r="AZ296" s="169"/>
    </row>
    <row r="297" spans="1:52" ht="13.5" customHeight="1">
      <c r="A297" s="169"/>
      <c r="B297" s="169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69"/>
      <c r="AA297" s="169"/>
      <c r="AB297" s="169"/>
      <c r="AC297" s="169"/>
      <c r="AD297" s="169"/>
      <c r="AE297" s="169"/>
      <c r="AF297" s="169"/>
      <c r="AG297" s="169"/>
      <c r="AH297" s="169"/>
      <c r="AI297" s="169"/>
      <c r="AJ297" s="169"/>
      <c r="AK297" s="169"/>
      <c r="AL297" s="169"/>
      <c r="AM297" s="169"/>
      <c r="AN297" s="169"/>
      <c r="AO297" s="169"/>
      <c r="AP297" s="169"/>
      <c r="AQ297" s="169"/>
      <c r="AR297" s="169"/>
      <c r="AS297" s="169"/>
      <c r="AT297" s="169"/>
      <c r="AU297" s="169"/>
      <c r="AV297" s="169"/>
      <c r="AW297" s="169"/>
      <c r="AX297" s="169"/>
      <c r="AY297" s="169"/>
      <c r="AZ297" s="169"/>
    </row>
    <row r="298" spans="1:52" ht="13.5" customHeight="1">
      <c r="A298" s="169"/>
      <c r="B298" s="169"/>
      <c r="C298" s="169"/>
      <c r="D298" s="169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169"/>
      <c r="S298" s="169"/>
      <c r="T298" s="169"/>
      <c r="U298" s="169"/>
      <c r="V298" s="169"/>
      <c r="W298" s="169"/>
      <c r="X298" s="169"/>
      <c r="Y298" s="169"/>
      <c r="Z298" s="169"/>
      <c r="AA298" s="169"/>
      <c r="AB298" s="169"/>
      <c r="AC298" s="169"/>
      <c r="AD298" s="169"/>
      <c r="AE298" s="169"/>
      <c r="AF298" s="169"/>
      <c r="AG298" s="169"/>
      <c r="AH298" s="169"/>
      <c r="AI298" s="169"/>
      <c r="AJ298" s="169"/>
      <c r="AK298" s="169"/>
      <c r="AL298" s="169"/>
      <c r="AM298" s="169"/>
      <c r="AN298" s="169"/>
      <c r="AO298" s="169"/>
      <c r="AP298" s="169"/>
      <c r="AQ298" s="169"/>
      <c r="AR298" s="169"/>
      <c r="AS298" s="169"/>
      <c r="AT298" s="169"/>
      <c r="AU298" s="169"/>
      <c r="AV298" s="169"/>
      <c r="AW298" s="169"/>
      <c r="AX298" s="169"/>
      <c r="AY298" s="169"/>
      <c r="AZ298" s="169"/>
    </row>
    <row r="299" spans="1:52" ht="13.5" customHeight="1">
      <c r="A299" s="169"/>
      <c r="B299" s="169"/>
      <c r="C299" s="169"/>
      <c r="D299" s="169"/>
      <c r="E299" s="169"/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  <c r="Q299" s="169"/>
      <c r="R299" s="169"/>
      <c r="S299" s="169"/>
      <c r="T299" s="169"/>
      <c r="U299" s="169"/>
      <c r="V299" s="169"/>
      <c r="W299" s="169"/>
      <c r="X299" s="169"/>
      <c r="Y299" s="169"/>
      <c r="Z299" s="169"/>
      <c r="AA299" s="169"/>
      <c r="AB299" s="169"/>
      <c r="AC299" s="169"/>
      <c r="AD299" s="169"/>
      <c r="AE299" s="169"/>
      <c r="AF299" s="169"/>
      <c r="AG299" s="169"/>
      <c r="AH299" s="169"/>
      <c r="AI299" s="169"/>
      <c r="AJ299" s="169"/>
      <c r="AK299" s="169"/>
      <c r="AL299" s="169"/>
      <c r="AM299" s="169"/>
      <c r="AN299" s="169"/>
      <c r="AO299" s="169"/>
      <c r="AP299" s="169"/>
      <c r="AQ299" s="169"/>
      <c r="AR299" s="169"/>
      <c r="AS299" s="169"/>
      <c r="AT299" s="169"/>
      <c r="AU299" s="169"/>
      <c r="AV299" s="169"/>
      <c r="AW299" s="169"/>
      <c r="AX299" s="169"/>
      <c r="AY299" s="169"/>
      <c r="AZ299" s="169"/>
    </row>
    <row r="300" spans="1:52" ht="13.5" customHeight="1">
      <c r="A300" s="169"/>
      <c r="B300" s="169"/>
      <c r="C300" s="169"/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  <c r="Y300" s="169"/>
      <c r="Z300" s="169"/>
      <c r="AA300" s="169"/>
      <c r="AB300" s="169"/>
      <c r="AC300" s="169"/>
      <c r="AD300" s="169"/>
      <c r="AE300" s="169"/>
      <c r="AF300" s="169"/>
      <c r="AG300" s="169"/>
      <c r="AH300" s="169"/>
      <c r="AI300" s="169"/>
      <c r="AJ300" s="169"/>
      <c r="AK300" s="169"/>
      <c r="AL300" s="169"/>
      <c r="AM300" s="169"/>
      <c r="AN300" s="169"/>
      <c r="AO300" s="169"/>
      <c r="AP300" s="169"/>
      <c r="AQ300" s="169"/>
      <c r="AR300" s="169"/>
      <c r="AS300" s="169"/>
      <c r="AT300" s="169"/>
      <c r="AU300" s="169"/>
      <c r="AV300" s="169"/>
      <c r="AW300" s="169"/>
      <c r="AX300" s="169"/>
      <c r="AY300" s="169"/>
      <c r="AZ300" s="169"/>
    </row>
    <row r="301" spans="1:52" ht="13.5" customHeight="1">
      <c r="A301" s="169"/>
      <c r="B301" s="169"/>
      <c r="C301" s="169"/>
      <c r="D301" s="169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  <c r="Q301" s="169"/>
      <c r="R301" s="169"/>
      <c r="S301" s="169"/>
      <c r="T301" s="169"/>
      <c r="U301" s="169"/>
      <c r="V301" s="169"/>
      <c r="W301" s="169"/>
      <c r="X301" s="169"/>
      <c r="Y301" s="169"/>
      <c r="Z301" s="169"/>
      <c r="AA301" s="169"/>
      <c r="AB301" s="169"/>
      <c r="AC301" s="169"/>
      <c r="AD301" s="169"/>
      <c r="AE301" s="169"/>
      <c r="AF301" s="169"/>
      <c r="AG301" s="169"/>
      <c r="AH301" s="169"/>
      <c r="AI301" s="169"/>
      <c r="AJ301" s="169"/>
      <c r="AK301" s="169"/>
      <c r="AL301" s="169"/>
      <c r="AM301" s="169"/>
      <c r="AN301" s="169"/>
      <c r="AO301" s="169"/>
      <c r="AP301" s="169"/>
      <c r="AQ301" s="169"/>
      <c r="AR301" s="169"/>
      <c r="AS301" s="169"/>
      <c r="AT301" s="169"/>
      <c r="AU301" s="169"/>
      <c r="AV301" s="169"/>
      <c r="AW301" s="169"/>
      <c r="AX301" s="169"/>
      <c r="AY301" s="169"/>
      <c r="AZ301" s="169"/>
    </row>
    <row r="302" spans="1:52" ht="13.5" customHeight="1">
      <c r="A302" s="169"/>
      <c r="B302" s="169"/>
      <c r="C302" s="169"/>
      <c r="D302" s="169"/>
      <c r="E302" s="169"/>
      <c r="F302" s="169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  <c r="Q302" s="169"/>
      <c r="R302" s="169"/>
      <c r="S302" s="169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169"/>
      <c r="AT302" s="169"/>
      <c r="AU302" s="169"/>
      <c r="AV302" s="169"/>
      <c r="AW302" s="169"/>
      <c r="AX302" s="169"/>
      <c r="AY302" s="169"/>
      <c r="AZ302" s="169"/>
    </row>
    <row r="303" spans="1:52" ht="13.5" customHeight="1">
      <c r="A303" s="169"/>
      <c r="B303" s="169"/>
      <c r="C303" s="169"/>
      <c r="D303" s="169"/>
      <c r="E303" s="169"/>
      <c r="F303" s="169"/>
      <c r="G303" s="169"/>
      <c r="H303" s="169"/>
      <c r="I303" s="169"/>
      <c r="J303" s="169"/>
      <c r="K303" s="169"/>
      <c r="L303" s="169"/>
      <c r="M303" s="169"/>
      <c r="N303" s="169"/>
      <c r="O303" s="169"/>
      <c r="P303" s="169"/>
      <c r="Q303" s="169"/>
      <c r="R303" s="169"/>
      <c r="S303" s="169"/>
      <c r="T303" s="169"/>
      <c r="U303" s="169"/>
      <c r="V303" s="169"/>
      <c r="W303" s="169"/>
      <c r="X303" s="169"/>
      <c r="Y303" s="169"/>
      <c r="Z303" s="169"/>
      <c r="AA303" s="169"/>
      <c r="AB303" s="169"/>
      <c r="AC303" s="169"/>
      <c r="AD303" s="169"/>
      <c r="AE303" s="169"/>
      <c r="AF303" s="169"/>
      <c r="AG303" s="169"/>
      <c r="AH303" s="169"/>
      <c r="AI303" s="169"/>
      <c r="AJ303" s="169"/>
      <c r="AK303" s="169"/>
      <c r="AL303" s="169"/>
      <c r="AM303" s="169"/>
      <c r="AN303" s="169"/>
      <c r="AO303" s="169"/>
      <c r="AP303" s="169"/>
      <c r="AQ303" s="169"/>
      <c r="AR303" s="169"/>
      <c r="AS303" s="169"/>
      <c r="AT303" s="169"/>
      <c r="AU303" s="169"/>
      <c r="AV303" s="169"/>
      <c r="AW303" s="169"/>
      <c r="AX303" s="169"/>
      <c r="AY303" s="169"/>
      <c r="AZ303" s="169"/>
    </row>
    <row r="304" spans="1:52" ht="13.5" customHeight="1">
      <c r="A304" s="169"/>
      <c r="B304" s="169"/>
      <c r="C304" s="169"/>
      <c r="D304" s="169"/>
      <c r="E304" s="169"/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  <c r="Q304" s="169"/>
      <c r="R304" s="169"/>
      <c r="S304" s="169"/>
      <c r="T304" s="169"/>
      <c r="U304" s="169"/>
      <c r="V304" s="169"/>
      <c r="W304" s="169"/>
      <c r="X304" s="169"/>
      <c r="Y304" s="169"/>
      <c r="Z304" s="169"/>
      <c r="AA304" s="169"/>
      <c r="AB304" s="169"/>
      <c r="AC304" s="169"/>
      <c r="AD304" s="169"/>
      <c r="AE304" s="169"/>
      <c r="AF304" s="169"/>
      <c r="AG304" s="169"/>
      <c r="AH304" s="169"/>
      <c r="AI304" s="169"/>
      <c r="AJ304" s="169"/>
      <c r="AK304" s="169"/>
      <c r="AL304" s="169"/>
      <c r="AM304" s="169"/>
      <c r="AN304" s="169"/>
      <c r="AO304" s="169"/>
      <c r="AP304" s="169"/>
      <c r="AQ304" s="169"/>
      <c r="AR304" s="169"/>
      <c r="AS304" s="169"/>
      <c r="AT304" s="169"/>
      <c r="AU304" s="169"/>
      <c r="AV304" s="169"/>
      <c r="AW304" s="169"/>
      <c r="AX304" s="169"/>
      <c r="AY304" s="169"/>
      <c r="AZ304" s="169"/>
    </row>
    <row r="305" spans="1:52" ht="13.5" customHeight="1">
      <c r="A305" s="169"/>
      <c r="B305" s="169"/>
      <c r="C305" s="169"/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  <c r="Q305" s="169"/>
      <c r="R305" s="169"/>
      <c r="S305" s="169"/>
      <c r="T305" s="169"/>
      <c r="U305" s="169"/>
      <c r="V305" s="169"/>
      <c r="W305" s="169"/>
      <c r="X305" s="169"/>
      <c r="Y305" s="169"/>
      <c r="Z305" s="169"/>
      <c r="AA305" s="169"/>
      <c r="AB305" s="169"/>
      <c r="AC305" s="169"/>
      <c r="AD305" s="169"/>
      <c r="AE305" s="169"/>
      <c r="AF305" s="169"/>
      <c r="AG305" s="169"/>
      <c r="AH305" s="169"/>
      <c r="AI305" s="169"/>
      <c r="AJ305" s="169"/>
      <c r="AK305" s="169"/>
      <c r="AL305" s="169"/>
      <c r="AM305" s="169"/>
      <c r="AN305" s="169"/>
      <c r="AO305" s="169"/>
      <c r="AP305" s="169"/>
      <c r="AQ305" s="169"/>
      <c r="AR305" s="169"/>
      <c r="AS305" s="169"/>
      <c r="AT305" s="169"/>
      <c r="AU305" s="169"/>
      <c r="AV305" s="169"/>
      <c r="AW305" s="169"/>
      <c r="AX305" s="169"/>
      <c r="AY305" s="169"/>
      <c r="AZ305" s="169"/>
    </row>
    <row r="306" spans="1:52" ht="13.5" customHeight="1">
      <c r="A306" s="169"/>
      <c r="B306" s="169"/>
      <c r="C306" s="169"/>
      <c r="D306" s="169"/>
      <c r="E306" s="169"/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  <c r="P306" s="169"/>
      <c r="Q306" s="169"/>
      <c r="R306" s="169"/>
      <c r="S306" s="169"/>
      <c r="T306" s="169"/>
      <c r="U306" s="169"/>
      <c r="V306" s="169"/>
      <c r="W306" s="169"/>
      <c r="X306" s="169"/>
      <c r="Y306" s="169"/>
      <c r="Z306" s="169"/>
      <c r="AA306" s="169"/>
      <c r="AB306" s="169"/>
      <c r="AC306" s="169"/>
      <c r="AD306" s="169"/>
      <c r="AE306" s="169"/>
      <c r="AF306" s="169"/>
      <c r="AG306" s="169"/>
      <c r="AH306" s="169"/>
      <c r="AI306" s="169"/>
      <c r="AJ306" s="169"/>
      <c r="AK306" s="169"/>
      <c r="AL306" s="169"/>
      <c r="AM306" s="169"/>
      <c r="AN306" s="169"/>
      <c r="AO306" s="169"/>
      <c r="AP306" s="169"/>
      <c r="AQ306" s="169"/>
      <c r="AR306" s="169"/>
      <c r="AS306" s="169"/>
      <c r="AT306" s="169"/>
      <c r="AU306" s="169"/>
      <c r="AV306" s="169"/>
      <c r="AW306" s="169"/>
      <c r="AX306" s="169"/>
      <c r="AY306" s="169"/>
      <c r="AZ306" s="169"/>
    </row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</sheetData>
  <sheetProtection sheet="1" objects="1" scenarios="1"/>
  <printOptions/>
  <pageMargins left="0.5118110236220472" right="0.5118110236220472" top="0.7480314960629921" bottom="0.748031496062992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0.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.66015625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3.66015625" style="1" customWidth="1"/>
    <col min="14" max="14" width="9" style="1" customWidth="1"/>
    <col min="15" max="15" width="4.33203125" style="1" customWidth="1"/>
    <col min="16" max="16" width="15.33203125" style="1" customWidth="1"/>
    <col min="17" max="17" width="7.5" style="1" customWidth="1"/>
    <col min="18" max="18" width="14.5" style="1" customWidth="1"/>
    <col min="19" max="19" width="0.4921875" style="1" customWidth="1"/>
    <col min="20" max="16384" width="10.5" style="1" customWidth="1"/>
  </cols>
  <sheetData>
    <row r="1" spans="1:19" ht="14.2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3"/>
      <c r="Q1" s="23"/>
      <c r="R1" s="23"/>
      <c r="S1" s="2"/>
    </row>
    <row r="2" spans="1:19" ht="21" customHeight="1">
      <c r="A2" s="25"/>
      <c r="B2" s="26"/>
      <c r="C2" s="26"/>
      <c r="D2" s="26"/>
      <c r="E2" s="26"/>
      <c r="F2" s="26"/>
      <c r="G2" s="165" t="s">
        <v>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"/>
    </row>
    <row r="3" spans="1:19" ht="12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"/>
    </row>
    <row r="4" spans="1:19" ht="9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  <c r="P4" s="30"/>
      <c r="Q4" s="30"/>
      <c r="R4" s="30"/>
      <c r="S4" s="5"/>
    </row>
    <row r="5" spans="1:19" ht="24.75" customHeight="1">
      <c r="A5" s="32"/>
      <c r="B5" s="31" t="s">
        <v>1</v>
      </c>
      <c r="C5" s="31"/>
      <c r="D5" s="31"/>
      <c r="E5" s="190" t="s">
        <v>284</v>
      </c>
      <c r="F5" s="191"/>
      <c r="G5" s="191"/>
      <c r="H5" s="191"/>
      <c r="I5" s="191"/>
      <c r="J5" s="191"/>
      <c r="K5" s="191"/>
      <c r="L5" s="191"/>
      <c r="M5" s="192"/>
      <c r="N5" s="31"/>
      <c r="O5" s="31"/>
      <c r="P5" s="31" t="s">
        <v>2</v>
      </c>
      <c r="Q5" s="33"/>
      <c r="R5" s="34"/>
      <c r="S5" s="6"/>
    </row>
    <row r="6" spans="1:19" ht="24.75" customHeight="1">
      <c r="A6" s="32"/>
      <c r="B6" s="31" t="s">
        <v>3</v>
      </c>
      <c r="C6" s="31"/>
      <c r="D6" s="31"/>
      <c r="E6" s="193" t="s">
        <v>280</v>
      </c>
      <c r="F6" s="194"/>
      <c r="G6" s="194"/>
      <c r="H6" s="194"/>
      <c r="I6" s="194"/>
      <c r="J6" s="194"/>
      <c r="K6" s="194"/>
      <c r="L6" s="194"/>
      <c r="M6" s="195"/>
      <c r="N6" s="31"/>
      <c r="O6" s="31"/>
      <c r="P6" s="31" t="s">
        <v>4</v>
      </c>
      <c r="Q6" s="35"/>
      <c r="R6" s="36"/>
      <c r="S6" s="6"/>
    </row>
    <row r="7" spans="1:19" ht="24.75" customHeight="1">
      <c r="A7" s="32"/>
      <c r="B7" s="31"/>
      <c r="C7" s="31"/>
      <c r="D7" s="31"/>
      <c r="E7" s="196" t="s">
        <v>5</v>
      </c>
      <c r="F7" s="197"/>
      <c r="G7" s="197"/>
      <c r="H7" s="197"/>
      <c r="I7" s="197"/>
      <c r="J7" s="197"/>
      <c r="K7" s="197"/>
      <c r="L7" s="197"/>
      <c r="M7" s="198"/>
      <c r="N7" s="31"/>
      <c r="O7" s="31"/>
      <c r="P7" s="31" t="s">
        <v>6</v>
      </c>
      <c r="Q7" s="37" t="s">
        <v>7</v>
      </c>
      <c r="R7" s="38"/>
      <c r="S7" s="6"/>
    </row>
    <row r="8" spans="1:19" ht="24.75" customHeight="1">
      <c r="A8" s="32"/>
      <c r="B8" s="208"/>
      <c r="C8" s="208"/>
      <c r="D8" s="208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 t="s">
        <v>8</v>
      </c>
      <c r="Q8" s="31" t="s">
        <v>9</v>
      </c>
      <c r="R8" s="31"/>
      <c r="S8" s="6"/>
    </row>
    <row r="9" spans="1:20" ht="24.75" customHeight="1">
      <c r="A9" s="32"/>
      <c r="B9" s="31" t="s">
        <v>10</v>
      </c>
      <c r="C9" s="31"/>
      <c r="D9" s="31"/>
      <c r="E9" s="190" t="s">
        <v>279</v>
      </c>
      <c r="F9" s="191"/>
      <c r="G9" s="191"/>
      <c r="H9" s="191"/>
      <c r="I9" s="191"/>
      <c r="J9" s="191"/>
      <c r="K9" s="191"/>
      <c r="L9" s="191"/>
      <c r="M9" s="192"/>
      <c r="N9" s="31"/>
      <c r="O9" s="31"/>
      <c r="P9" s="39"/>
      <c r="Q9" s="40"/>
      <c r="R9" s="41"/>
      <c r="S9" s="6"/>
      <c r="T9" s="1" t="s">
        <v>278</v>
      </c>
    </row>
    <row r="10" spans="1:19" ht="24.75" customHeight="1">
      <c r="A10" s="32"/>
      <c r="B10" s="31" t="s">
        <v>11</v>
      </c>
      <c r="C10" s="31"/>
      <c r="D10" s="31"/>
      <c r="E10" s="199" t="s">
        <v>5</v>
      </c>
      <c r="F10" s="200"/>
      <c r="G10" s="200"/>
      <c r="H10" s="200"/>
      <c r="I10" s="200"/>
      <c r="J10" s="200"/>
      <c r="K10" s="200"/>
      <c r="L10" s="200"/>
      <c r="M10" s="201"/>
      <c r="N10" s="31"/>
      <c r="O10" s="31"/>
      <c r="P10" s="39"/>
      <c r="Q10" s="40"/>
      <c r="R10" s="41"/>
      <c r="S10" s="6"/>
    </row>
    <row r="11" spans="1:19" ht="24.75" customHeight="1">
      <c r="A11" s="32"/>
      <c r="B11" s="31" t="s">
        <v>12</v>
      </c>
      <c r="C11" s="31"/>
      <c r="D11" s="31"/>
      <c r="E11" s="214" t="s">
        <v>282</v>
      </c>
      <c r="F11" s="215"/>
      <c r="G11" s="215"/>
      <c r="H11" s="215"/>
      <c r="I11" s="215"/>
      <c r="J11" s="215"/>
      <c r="K11" s="215"/>
      <c r="L11" s="215"/>
      <c r="M11" s="216"/>
      <c r="N11" s="31"/>
      <c r="O11" s="31"/>
      <c r="P11" s="39"/>
      <c r="Q11" s="40"/>
      <c r="R11" s="41"/>
      <c r="S11" s="6"/>
    </row>
    <row r="12" spans="1:19" ht="21.75" customHeight="1">
      <c r="A12" s="43"/>
      <c r="B12" s="209" t="s">
        <v>13</v>
      </c>
      <c r="C12" s="209"/>
      <c r="D12" s="209"/>
      <c r="E12" s="211"/>
      <c r="F12" s="212"/>
      <c r="G12" s="212"/>
      <c r="H12" s="212"/>
      <c r="I12" s="212"/>
      <c r="J12" s="212"/>
      <c r="K12" s="212"/>
      <c r="L12" s="212"/>
      <c r="M12" s="213"/>
      <c r="N12" s="42"/>
      <c r="O12" s="42"/>
      <c r="P12" s="47"/>
      <c r="Q12" s="206"/>
      <c r="R12" s="207"/>
      <c r="S12" s="8"/>
    </row>
    <row r="13" spans="1:19" ht="10.5" customHeight="1">
      <c r="A13" s="43"/>
      <c r="B13" s="42"/>
      <c r="C13" s="42"/>
      <c r="D13" s="42"/>
      <c r="E13" s="44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4"/>
      <c r="R13" s="42"/>
      <c r="S13" s="8"/>
    </row>
    <row r="14" spans="1:19" ht="18.75" customHeight="1">
      <c r="A14" s="32"/>
      <c r="B14" s="31"/>
      <c r="C14" s="31"/>
      <c r="D14" s="31"/>
      <c r="E14" s="45" t="s">
        <v>14</v>
      </c>
      <c r="F14" s="31"/>
      <c r="G14" s="42"/>
      <c r="H14" s="31" t="s">
        <v>15</v>
      </c>
      <c r="I14" s="42"/>
      <c r="J14" s="31"/>
      <c r="K14" s="31"/>
      <c r="L14" s="31"/>
      <c r="M14" s="31"/>
      <c r="N14" s="31"/>
      <c r="O14" s="31"/>
      <c r="P14" s="31" t="s">
        <v>16</v>
      </c>
      <c r="Q14" s="46"/>
      <c r="R14" s="34"/>
      <c r="S14" s="6"/>
    </row>
    <row r="15" spans="1:19" ht="18.75" customHeight="1">
      <c r="A15" s="32"/>
      <c r="B15" s="31"/>
      <c r="C15" s="31"/>
      <c r="D15" s="31"/>
      <c r="E15" s="47"/>
      <c r="F15" s="31"/>
      <c r="G15" s="42"/>
      <c r="H15" s="202" t="s">
        <v>287</v>
      </c>
      <c r="I15" s="203"/>
      <c r="J15" s="31"/>
      <c r="K15" s="31"/>
      <c r="L15" s="31"/>
      <c r="M15" s="31"/>
      <c r="N15" s="31"/>
      <c r="O15" s="31"/>
      <c r="P15" s="50" t="s">
        <v>17</v>
      </c>
      <c r="Q15" s="51"/>
      <c r="R15" s="38"/>
      <c r="S15" s="6"/>
    </row>
    <row r="16" spans="1:19" ht="9" customHeight="1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9"/>
    </row>
    <row r="17" spans="1:19" ht="20.25" customHeight="1">
      <c r="A17" s="90"/>
      <c r="B17" s="52"/>
      <c r="C17" s="52"/>
      <c r="D17" s="52"/>
      <c r="E17" s="53" t="s">
        <v>18</v>
      </c>
      <c r="F17" s="52"/>
      <c r="G17" s="52"/>
      <c r="H17" s="52"/>
      <c r="I17" s="52"/>
      <c r="J17" s="52"/>
      <c r="K17" s="52"/>
      <c r="L17" s="52"/>
      <c r="M17" s="52"/>
      <c r="N17" s="52"/>
      <c r="O17" s="49"/>
      <c r="P17" s="52"/>
      <c r="Q17" s="52"/>
      <c r="R17" s="52"/>
      <c r="S17" s="10"/>
    </row>
    <row r="18" spans="1:19" ht="21.75" customHeight="1">
      <c r="A18" s="91" t="s">
        <v>19</v>
      </c>
      <c r="B18" s="54"/>
      <c r="C18" s="54"/>
      <c r="D18" s="55"/>
      <c r="E18" s="56" t="s">
        <v>20</v>
      </c>
      <c r="F18" s="55"/>
      <c r="G18" s="56" t="s">
        <v>21</v>
      </c>
      <c r="H18" s="54"/>
      <c r="I18" s="55"/>
      <c r="J18" s="56" t="s">
        <v>22</v>
      </c>
      <c r="K18" s="54"/>
      <c r="L18" s="56" t="s">
        <v>23</v>
      </c>
      <c r="M18" s="54"/>
      <c r="N18" s="54"/>
      <c r="O18" s="57"/>
      <c r="P18" s="55"/>
      <c r="Q18" s="56" t="s">
        <v>24</v>
      </c>
      <c r="R18" s="54"/>
      <c r="S18" s="11"/>
    </row>
    <row r="19" spans="1:19" ht="19.5" customHeight="1">
      <c r="A19" s="92"/>
      <c r="B19" s="58"/>
      <c r="C19" s="58"/>
      <c r="D19" s="59">
        <v>0</v>
      </c>
      <c r="E19" s="60">
        <v>0</v>
      </c>
      <c r="F19" s="61"/>
      <c r="G19" s="62"/>
      <c r="H19" s="58"/>
      <c r="I19" s="59">
        <v>0</v>
      </c>
      <c r="J19" s="60">
        <v>0</v>
      </c>
      <c r="K19" s="63"/>
      <c r="L19" s="62"/>
      <c r="M19" s="58"/>
      <c r="N19" s="58"/>
      <c r="O19" s="64"/>
      <c r="P19" s="59">
        <v>0</v>
      </c>
      <c r="Q19" s="62"/>
      <c r="R19" s="65">
        <v>0</v>
      </c>
      <c r="S19" s="12"/>
    </row>
    <row r="20" spans="1:19" ht="20.25" customHeight="1">
      <c r="A20" s="90"/>
      <c r="B20" s="52"/>
      <c r="C20" s="52"/>
      <c r="D20" s="52"/>
      <c r="E20" s="53" t="s">
        <v>25</v>
      </c>
      <c r="F20" s="52"/>
      <c r="G20" s="52"/>
      <c r="H20" s="52"/>
      <c r="I20" s="52"/>
      <c r="J20" s="66" t="s">
        <v>26</v>
      </c>
      <c r="K20" s="52"/>
      <c r="L20" s="52"/>
      <c r="M20" s="52"/>
      <c r="N20" s="52"/>
      <c r="O20" s="49"/>
      <c r="P20" s="52"/>
      <c r="Q20" s="52"/>
      <c r="R20" s="52"/>
      <c r="S20" s="10"/>
    </row>
    <row r="21" spans="1:19" ht="19.5" customHeight="1">
      <c r="A21" s="71" t="s">
        <v>27</v>
      </c>
      <c r="B21" s="67"/>
      <c r="C21" s="68" t="s">
        <v>28</v>
      </c>
      <c r="D21" s="69"/>
      <c r="E21" s="69"/>
      <c r="F21" s="70"/>
      <c r="G21" s="71" t="s">
        <v>29</v>
      </c>
      <c r="H21" s="72"/>
      <c r="I21" s="68" t="s">
        <v>30</v>
      </c>
      <c r="J21" s="69"/>
      <c r="K21" s="69"/>
      <c r="L21" s="71" t="s">
        <v>31</v>
      </c>
      <c r="M21" s="72"/>
      <c r="N21" s="68" t="s">
        <v>32</v>
      </c>
      <c r="O21" s="73"/>
      <c r="P21" s="69"/>
      <c r="Q21" s="69"/>
      <c r="R21" s="69"/>
      <c r="S21" s="13"/>
    </row>
    <row r="22" spans="1:19" ht="19.5" customHeight="1">
      <c r="A22" s="79" t="s">
        <v>33</v>
      </c>
      <c r="B22" s="74" t="s">
        <v>34</v>
      </c>
      <c r="C22" s="75"/>
      <c r="D22" s="76" t="s">
        <v>35</v>
      </c>
      <c r="E22" s="77" t="s">
        <v>278</v>
      </c>
      <c r="F22" s="78"/>
      <c r="G22" s="79" t="s">
        <v>36</v>
      </c>
      <c r="H22" s="80" t="s">
        <v>37</v>
      </c>
      <c r="I22" s="81"/>
      <c r="J22" s="82">
        <v>0</v>
      </c>
      <c r="K22" s="83"/>
      <c r="L22" s="79" t="s">
        <v>38</v>
      </c>
      <c r="M22" s="84" t="s">
        <v>39</v>
      </c>
      <c r="N22" s="85"/>
      <c r="O22" s="57"/>
      <c r="P22" s="85"/>
      <c r="Q22" s="86"/>
      <c r="R22" s="77">
        <v>0</v>
      </c>
      <c r="S22" s="14"/>
    </row>
    <row r="23" spans="1:19" ht="19.5" customHeight="1">
      <c r="A23" s="79" t="s">
        <v>40</v>
      </c>
      <c r="B23" s="87"/>
      <c r="C23" s="88"/>
      <c r="D23" s="76" t="s">
        <v>41</v>
      </c>
      <c r="E23" s="77" t="s">
        <v>278</v>
      </c>
      <c r="F23" s="78"/>
      <c r="G23" s="79" t="s">
        <v>42</v>
      </c>
      <c r="H23" s="31" t="s">
        <v>43</v>
      </c>
      <c r="I23" s="81"/>
      <c r="J23" s="82">
        <v>0</v>
      </c>
      <c r="K23" s="83"/>
      <c r="L23" s="79" t="s">
        <v>44</v>
      </c>
      <c r="M23" s="84" t="s">
        <v>45</v>
      </c>
      <c r="N23" s="85"/>
      <c r="O23" s="57"/>
      <c r="P23" s="85"/>
      <c r="Q23" s="86"/>
      <c r="R23" s="77">
        <v>0</v>
      </c>
      <c r="S23" s="14"/>
    </row>
    <row r="24" spans="1:19" ht="19.5" customHeight="1">
      <c r="A24" s="79" t="s">
        <v>46</v>
      </c>
      <c r="B24" s="74" t="s">
        <v>47</v>
      </c>
      <c r="C24" s="75"/>
      <c r="D24" s="76" t="s">
        <v>35</v>
      </c>
      <c r="E24" s="77" t="s">
        <v>278</v>
      </c>
      <c r="F24" s="78"/>
      <c r="G24" s="79" t="s">
        <v>48</v>
      </c>
      <c r="H24" s="80" t="s">
        <v>49</v>
      </c>
      <c r="I24" s="81"/>
      <c r="J24" s="82">
        <v>0</v>
      </c>
      <c r="K24" s="83"/>
      <c r="L24" s="79" t="s">
        <v>50</v>
      </c>
      <c r="M24" s="84" t="s">
        <v>51</v>
      </c>
      <c r="N24" s="85"/>
      <c r="O24" s="57"/>
      <c r="P24" s="85"/>
      <c r="Q24" s="86"/>
      <c r="R24" s="77">
        <v>0</v>
      </c>
      <c r="S24" s="14"/>
    </row>
    <row r="25" spans="1:19" ht="19.5" customHeight="1">
      <c r="A25" s="79" t="s">
        <v>52</v>
      </c>
      <c r="B25" s="87"/>
      <c r="C25" s="88"/>
      <c r="D25" s="76" t="s">
        <v>41</v>
      </c>
      <c r="E25" s="77" t="s">
        <v>278</v>
      </c>
      <c r="F25" s="78"/>
      <c r="G25" s="79" t="s">
        <v>53</v>
      </c>
      <c r="H25" s="80"/>
      <c r="I25" s="81"/>
      <c r="J25" s="82">
        <v>0</v>
      </c>
      <c r="K25" s="83"/>
      <c r="L25" s="79" t="s">
        <v>54</v>
      </c>
      <c r="M25" s="84" t="s">
        <v>55</v>
      </c>
      <c r="N25" s="85"/>
      <c r="O25" s="57"/>
      <c r="P25" s="85"/>
      <c r="Q25" s="86"/>
      <c r="R25" s="77">
        <v>0</v>
      </c>
      <c r="S25" s="14"/>
    </row>
    <row r="26" spans="1:19" ht="19.5" customHeight="1">
      <c r="A26" s="79" t="s">
        <v>56</v>
      </c>
      <c r="B26" s="74" t="s">
        <v>57</v>
      </c>
      <c r="C26" s="75"/>
      <c r="D26" s="76" t="s">
        <v>35</v>
      </c>
      <c r="E26" s="77" t="s">
        <v>278</v>
      </c>
      <c r="F26" s="78"/>
      <c r="G26" s="89"/>
      <c r="H26" s="85"/>
      <c r="I26" s="81"/>
      <c r="J26" s="82"/>
      <c r="K26" s="83"/>
      <c r="L26" s="79" t="s">
        <v>58</v>
      </c>
      <c r="M26" s="84" t="s">
        <v>59</v>
      </c>
      <c r="N26" s="85"/>
      <c r="O26" s="57"/>
      <c r="P26" s="85"/>
      <c r="Q26" s="86"/>
      <c r="R26" s="77">
        <v>0</v>
      </c>
      <c r="S26" s="14"/>
    </row>
    <row r="27" spans="1:19" ht="19.5" customHeight="1">
      <c r="A27" s="79" t="s">
        <v>60</v>
      </c>
      <c r="B27" s="87"/>
      <c r="C27" s="88"/>
      <c r="D27" s="76" t="s">
        <v>41</v>
      </c>
      <c r="E27" s="77" t="s">
        <v>278</v>
      </c>
      <c r="F27" s="78"/>
      <c r="G27" s="89"/>
      <c r="H27" s="85"/>
      <c r="I27" s="81"/>
      <c r="J27" s="82"/>
      <c r="K27" s="83"/>
      <c r="L27" s="79" t="s">
        <v>61</v>
      </c>
      <c r="M27" s="80" t="s">
        <v>62</v>
      </c>
      <c r="N27" s="85"/>
      <c r="O27" s="57"/>
      <c r="P27" s="85"/>
      <c r="Q27" s="81"/>
      <c r="R27" s="77">
        <v>0</v>
      </c>
      <c r="S27" s="14"/>
    </row>
    <row r="28" spans="1:19" ht="19.5" customHeight="1">
      <c r="A28" s="79" t="s">
        <v>63</v>
      </c>
      <c r="B28" s="210" t="s">
        <v>64</v>
      </c>
      <c r="C28" s="210"/>
      <c r="D28" s="210"/>
      <c r="E28" s="93" t="s">
        <v>278</v>
      </c>
      <c r="F28" s="94"/>
      <c r="G28" s="79" t="s">
        <v>65</v>
      </c>
      <c r="H28" s="95" t="s">
        <v>66</v>
      </c>
      <c r="I28" s="81"/>
      <c r="J28" s="96"/>
      <c r="K28" s="97"/>
      <c r="L28" s="79" t="s">
        <v>67</v>
      </c>
      <c r="M28" s="95" t="s">
        <v>68</v>
      </c>
      <c r="N28" s="85"/>
      <c r="O28" s="57"/>
      <c r="P28" s="85"/>
      <c r="Q28" s="81"/>
      <c r="R28" s="93">
        <v>0</v>
      </c>
      <c r="S28" s="10"/>
    </row>
    <row r="29" spans="1:19" ht="19.5" customHeight="1">
      <c r="A29" s="98" t="s">
        <v>69</v>
      </c>
      <c r="B29" s="99" t="s">
        <v>70</v>
      </c>
      <c r="C29" s="100"/>
      <c r="D29" s="101"/>
      <c r="E29" s="102">
        <v>0</v>
      </c>
      <c r="F29" s="103"/>
      <c r="G29" s="98" t="s">
        <v>71</v>
      </c>
      <c r="H29" s="99" t="s">
        <v>72</v>
      </c>
      <c r="I29" s="101"/>
      <c r="J29" s="104">
        <v>0</v>
      </c>
      <c r="K29" s="105"/>
      <c r="L29" s="98" t="s">
        <v>73</v>
      </c>
      <c r="M29" s="99" t="s">
        <v>74</v>
      </c>
      <c r="N29" s="100"/>
      <c r="O29" s="49"/>
      <c r="P29" s="100"/>
      <c r="Q29" s="101"/>
      <c r="R29" s="102">
        <v>0</v>
      </c>
      <c r="S29" s="9"/>
    </row>
    <row r="30" spans="1:19" ht="19.5" customHeight="1">
      <c r="A30" s="106" t="s">
        <v>11</v>
      </c>
      <c r="B30" s="30"/>
      <c r="C30" s="30"/>
      <c r="D30" s="30"/>
      <c r="E30" s="30"/>
      <c r="F30" s="107"/>
      <c r="G30" s="108"/>
      <c r="H30" s="30"/>
      <c r="I30" s="30"/>
      <c r="J30" s="30"/>
      <c r="K30" s="30"/>
      <c r="L30" s="71" t="s">
        <v>75</v>
      </c>
      <c r="M30" s="55"/>
      <c r="N30" s="68" t="s">
        <v>76</v>
      </c>
      <c r="O30" s="73"/>
      <c r="P30" s="54"/>
      <c r="Q30" s="54"/>
      <c r="R30" s="54"/>
      <c r="S30" s="11"/>
    </row>
    <row r="31" spans="1:19" ht="19.5" customHeight="1">
      <c r="A31" s="32"/>
      <c r="B31" s="31"/>
      <c r="C31" s="31"/>
      <c r="D31" s="31"/>
      <c r="E31" s="31"/>
      <c r="F31" s="109"/>
      <c r="G31" s="110"/>
      <c r="H31" s="31"/>
      <c r="I31" s="31"/>
      <c r="J31" s="31"/>
      <c r="K31" s="31"/>
      <c r="L31" s="79" t="s">
        <v>77</v>
      </c>
      <c r="M31" s="80" t="s">
        <v>78</v>
      </c>
      <c r="N31" s="85"/>
      <c r="O31" s="57"/>
      <c r="P31" s="85"/>
      <c r="Q31" s="81"/>
      <c r="R31" s="93">
        <f>Rozpočet!G116</f>
        <v>0</v>
      </c>
      <c r="S31" s="10"/>
    </row>
    <row r="32" spans="1:19" ht="19.5" customHeight="1">
      <c r="A32" s="111" t="s">
        <v>79</v>
      </c>
      <c r="B32" s="57"/>
      <c r="C32" s="57"/>
      <c r="D32" s="57"/>
      <c r="E32" s="57"/>
      <c r="F32" s="88"/>
      <c r="G32" s="112" t="s">
        <v>80</v>
      </c>
      <c r="H32" s="57"/>
      <c r="I32" s="57"/>
      <c r="J32" s="57"/>
      <c r="K32" s="57"/>
      <c r="L32" s="79" t="s">
        <v>81</v>
      </c>
      <c r="M32" s="84" t="s">
        <v>82</v>
      </c>
      <c r="N32" s="113">
        <v>20</v>
      </c>
      <c r="O32" s="114" t="s">
        <v>83</v>
      </c>
      <c r="P32" s="115">
        <f>R31</f>
        <v>0</v>
      </c>
      <c r="Q32" s="81"/>
      <c r="R32" s="116">
        <f>R31*0.2</f>
        <v>0</v>
      </c>
      <c r="S32" s="15"/>
    </row>
    <row r="33" spans="1:19" ht="12.75" customHeight="1" hidden="1">
      <c r="A33" s="117"/>
      <c r="B33" s="118"/>
      <c r="C33" s="118"/>
      <c r="D33" s="118"/>
      <c r="E33" s="118"/>
      <c r="F33" s="75"/>
      <c r="G33" s="119"/>
      <c r="H33" s="118"/>
      <c r="I33" s="118"/>
      <c r="J33" s="118"/>
      <c r="K33" s="118"/>
      <c r="L33" s="120"/>
      <c r="M33" s="121"/>
      <c r="N33" s="122"/>
      <c r="O33" s="123"/>
      <c r="P33" s="124"/>
      <c r="Q33" s="122"/>
      <c r="R33" s="125"/>
      <c r="S33" s="14"/>
    </row>
    <row r="34" spans="1:19" ht="35.25" customHeight="1">
      <c r="A34" s="126" t="s">
        <v>10</v>
      </c>
      <c r="B34" s="127"/>
      <c r="C34" s="127"/>
      <c r="D34" s="127"/>
      <c r="E34" s="31"/>
      <c r="F34" s="109"/>
      <c r="G34" s="110"/>
      <c r="H34" s="31"/>
      <c r="I34" s="31"/>
      <c r="J34" s="31"/>
      <c r="K34" s="31"/>
      <c r="L34" s="98" t="s">
        <v>84</v>
      </c>
      <c r="M34" s="204" t="s">
        <v>85</v>
      </c>
      <c r="N34" s="205"/>
      <c r="O34" s="205"/>
      <c r="P34" s="205"/>
      <c r="Q34" s="101"/>
      <c r="R34" s="128">
        <f>SUM(R31:R32)</f>
        <v>0</v>
      </c>
      <c r="S34" s="7"/>
    </row>
    <row r="35" spans="1:19" ht="33" customHeight="1">
      <c r="A35" s="111" t="s">
        <v>79</v>
      </c>
      <c r="B35" s="57"/>
      <c r="C35" s="57"/>
      <c r="D35" s="57"/>
      <c r="E35" s="57"/>
      <c r="F35" s="88"/>
      <c r="G35" s="112" t="s">
        <v>80</v>
      </c>
      <c r="H35" s="57"/>
      <c r="I35" s="57"/>
      <c r="J35" s="57"/>
      <c r="K35" s="57"/>
      <c r="L35" s="71" t="s">
        <v>86</v>
      </c>
      <c r="M35" s="55"/>
      <c r="N35" s="68" t="s">
        <v>87</v>
      </c>
      <c r="O35" s="73"/>
      <c r="P35" s="54"/>
      <c r="Q35" s="54"/>
      <c r="R35" s="129"/>
      <c r="S35" s="11"/>
    </row>
    <row r="36" spans="1:19" ht="20.25" customHeight="1">
      <c r="A36" s="135" t="s">
        <v>12</v>
      </c>
      <c r="B36" s="118"/>
      <c r="C36" s="118"/>
      <c r="D36" s="118"/>
      <c r="E36" s="118"/>
      <c r="F36" s="75"/>
      <c r="G36" s="130"/>
      <c r="H36" s="118"/>
      <c r="I36" s="118"/>
      <c r="J36" s="118"/>
      <c r="K36" s="118"/>
      <c r="L36" s="79" t="s">
        <v>88</v>
      </c>
      <c r="M36" s="80" t="s">
        <v>89</v>
      </c>
      <c r="N36" s="85"/>
      <c r="O36" s="57"/>
      <c r="P36" s="85"/>
      <c r="Q36" s="81"/>
      <c r="R36" s="77">
        <v>0</v>
      </c>
      <c r="S36" s="14"/>
    </row>
    <row r="37" spans="1:19" ht="19.5" customHeight="1">
      <c r="A37" s="32"/>
      <c r="B37" s="31"/>
      <c r="C37" s="31"/>
      <c r="D37" s="31"/>
      <c r="E37" s="31"/>
      <c r="F37" s="109"/>
      <c r="G37" s="131"/>
      <c r="H37" s="31"/>
      <c r="I37" s="31"/>
      <c r="J37" s="31"/>
      <c r="K37" s="31"/>
      <c r="L37" s="79" t="s">
        <v>90</v>
      </c>
      <c r="M37" s="80" t="s">
        <v>91</v>
      </c>
      <c r="N37" s="85"/>
      <c r="O37" s="57"/>
      <c r="P37" s="85"/>
      <c r="Q37" s="81"/>
      <c r="R37" s="77">
        <v>0</v>
      </c>
      <c r="S37" s="14"/>
    </row>
    <row r="38" spans="1:19" ht="19.5" customHeight="1">
      <c r="A38" s="136" t="s">
        <v>79</v>
      </c>
      <c r="B38" s="49"/>
      <c r="C38" s="49"/>
      <c r="D38" s="49"/>
      <c r="E38" s="49"/>
      <c r="F38" s="132"/>
      <c r="G38" s="133" t="s">
        <v>80</v>
      </c>
      <c r="H38" s="49"/>
      <c r="I38" s="49"/>
      <c r="J38" s="49"/>
      <c r="K38" s="49"/>
      <c r="L38" s="98" t="s">
        <v>92</v>
      </c>
      <c r="M38" s="99" t="s">
        <v>93</v>
      </c>
      <c r="N38" s="100"/>
      <c r="O38" s="134"/>
      <c r="P38" s="100"/>
      <c r="Q38" s="101"/>
      <c r="R38" s="60">
        <v>0</v>
      </c>
      <c r="S38" s="16"/>
    </row>
  </sheetData>
  <sheetProtection sheet="1" objects="1" scenarios="1"/>
  <mergeCells count="13">
    <mergeCell ref="H15:I15"/>
    <mergeCell ref="M34:P34"/>
    <mergeCell ref="Q12:R12"/>
    <mergeCell ref="B8:D8"/>
    <mergeCell ref="B12:D12"/>
    <mergeCell ref="B28:D28"/>
    <mergeCell ref="E12:M12"/>
    <mergeCell ref="E11:M11"/>
    <mergeCell ref="E5:M5"/>
    <mergeCell ref="E6:M6"/>
    <mergeCell ref="E7:M7"/>
    <mergeCell ref="E9:M9"/>
    <mergeCell ref="E10:M10"/>
  </mergeCells>
  <printOptions horizontalCentered="1"/>
  <pageMargins left="0.3937007874015748" right="0.5905511811023623" top="0.7874015748031497" bottom="0.7874015748031497" header="0" footer="0"/>
  <pageSetup blackAndWhite="1" fitToHeight="1" fitToWidth="1" horizontalDpi="600" verticalDpi="600" orientation="portrait" paperSize="9" scale="90" r:id="rId1"/>
  <headerFooter alignWithMargins="0">
    <oddFooter>&amp;C   Strana &amp;P  z &amp;N</oddFooter>
  </headerFooter>
  <ignoredErrors>
    <ignoredError sqref="A22:A29 G22:G25 G28:G29 L22:L29 L31:L32 L34 L36:L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showGridLines="0" zoomScalePageLayoutView="0" workbookViewId="0" topLeftCell="A1">
      <selection activeCell="A1" sqref="A1:G1"/>
    </sheetView>
  </sheetViews>
  <sheetFormatPr defaultColWidth="10.5" defaultRowHeight="12" customHeight="1"/>
  <cols>
    <col min="1" max="1" width="4" style="18" customWidth="1"/>
    <col min="2" max="2" width="13.83203125" style="19" customWidth="1"/>
    <col min="3" max="3" width="49.83203125" style="19" customWidth="1"/>
    <col min="4" max="4" width="3.83203125" style="19" customWidth="1"/>
    <col min="5" max="5" width="11.33203125" style="20" customWidth="1"/>
    <col min="6" max="6" width="11.5" style="20" customWidth="1"/>
    <col min="7" max="7" width="17.33203125" style="20" customWidth="1"/>
    <col min="8" max="16384" width="10.5" style="1" customWidth="1"/>
  </cols>
  <sheetData>
    <row r="1" spans="1:7" ht="27.75" customHeight="1">
      <c r="A1" s="217" t="s">
        <v>94</v>
      </c>
      <c r="B1" s="218"/>
      <c r="C1" s="218"/>
      <c r="D1" s="218"/>
      <c r="E1" s="218"/>
      <c r="F1" s="218"/>
      <c r="G1" s="218"/>
    </row>
    <row r="2" spans="1:7" ht="12.75" customHeight="1">
      <c r="A2" s="137" t="s">
        <v>283</v>
      </c>
      <c r="B2" s="138"/>
      <c r="C2" s="138"/>
      <c r="D2" s="138"/>
      <c r="E2" s="138"/>
      <c r="F2" s="138"/>
      <c r="G2" s="138"/>
    </row>
    <row r="3" spans="1:7" ht="12.75" customHeight="1">
      <c r="A3" s="137" t="s">
        <v>281</v>
      </c>
      <c r="B3" s="138"/>
      <c r="C3" s="138"/>
      <c r="D3" s="138"/>
      <c r="E3" s="138"/>
      <c r="F3" s="138"/>
      <c r="G3" s="138"/>
    </row>
    <row r="4" spans="1:7" ht="13.5" customHeight="1">
      <c r="A4" s="139"/>
      <c r="B4" s="137"/>
      <c r="C4" s="139"/>
      <c r="D4" s="140"/>
      <c r="E4" s="140"/>
      <c r="F4" s="140"/>
      <c r="G4" s="140"/>
    </row>
    <row r="5" spans="1:7" ht="6.75" customHeight="1">
      <c r="A5" s="141"/>
      <c r="B5" s="142"/>
      <c r="C5" s="142"/>
      <c r="D5" s="142"/>
      <c r="E5" s="143"/>
      <c r="F5" s="143"/>
      <c r="G5" s="143"/>
    </row>
    <row r="6" spans="1:7" ht="12.75" customHeight="1">
      <c r="A6" s="138" t="s">
        <v>285</v>
      </c>
      <c r="B6" s="138"/>
      <c r="C6" s="137" t="s">
        <v>279</v>
      </c>
      <c r="D6" s="138"/>
      <c r="E6" s="138"/>
      <c r="F6" s="138"/>
      <c r="G6" s="138"/>
    </row>
    <row r="7" spans="1:7" ht="13.5" customHeight="1">
      <c r="A7" s="138" t="s">
        <v>274</v>
      </c>
      <c r="B7" s="138"/>
      <c r="C7" s="171" t="s">
        <v>282</v>
      </c>
      <c r="D7" s="138"/>
      <c r="E7" s="138" t="s">
        <v>277</v>
      </c>
      <c r="F7" s="138"/>
      <c r="G7" s="138"/>
    </row>
    <row r="8" spans="1:7" ht="13.5" customHeight="1">
      <c r="A8" s="144" t="s">
        <v>275</v>
      </c>
      <c r="B8" s="145"/>
      <c r="C8" s="146" t="s">
        <v>286</v>
      </c>
      <c r="D8" s="147"/>
      <c r="E8" s="138" t="s">
        <v>276</v>
      </c>
      <c r="F8" s="172" t="s">
        <v>287</v>
      </c>
      <c r="G8" s="148"/>
    </row>
    <row r="9" spans="1:7" ht="6.75" customHeight="1">
      <c r="A9" s="141"/>
      <c r="B9" s="141"/>
      <c r="C9" s="141"/>
      <c r="D9" s="141"/>
      <c r="E9" s="141"/>
      <c r="F9" s="141"/>
      <c r="G9" s="141"/>
    </row>
    <row r="10" spans="1:7" ht="41.25" customHeight="1">
      <c r="A10" s="21" t="s">
        <v>95</v>
      </c>
      <c r="B10" s="21" t="s">
        <v>96</v>
      </c>
      <c r="C10" s="21" t="s">
        <v>97</v>
      </c>
      <c r="D10" s="21" t="s">
        <v>98</v>
      </c>
      <c r="E10" s="21" t="s">
        <v>99</v>
      </c>
      <c r="F10" s="162" t="s">
        <v>289</v>
      </c>
      <c r="G10" s="162" t="s">
        <v>288</v>
      </c>
    </row>
    <row r="11" spans="1:7" ht="12.75" customHeight="1" hidden="1">
      <c r="A11" s="17" t="s">
        <v>33</v>
      </c>
      <c r="B11" s="17" t="s">
        <v>40</v>
      </c>
      <c r="C11" s="17" t="s">
        <v>46</v>
      </c>
      <c r="D11" s="17" t="s">
        <v>52</v>
      </c>
      <c r="E11" s="17" t="s">
        <v>56</v>
      </c>
      <c r="F11" s="163" t="s">
        <v>60</v>
      </c>
      <c r="G11" s="163" t="s">
        <v>63</v>
      </c>
    </row>
    <row r="12" spans="1:7" ht="3" customHeight="1">
      <c r="A12" s="141"/>
      <c r="B12" s="141"/>
      <c r="C12" s="141"/>
      <c r="D12" s="141"/>
      <c r="E12" s="141"/>
      <c r="F12" s="141"/>
      <c r="G12" s="141"/>
    </row>
    <row r="13" spans="1:7" ht="30.75" customHeight="1">
      <c r="A13" s="149"/>
      <c r="B13" s="150" t="s">
        <v>34</v>
      </c>
      <c r="C13" s="150" t="s">
        <v>100</v>
      </c>
      <c r="D13" s="150"/>
      <c r="E13" s="151"/>
      <c r="F13" s="151"/>
      <c r="G13" s="151">
        <f>G14+G18+G31</f>
        <v>0</v>
      </c>
    </row>
    <row r="14" spans="1:7" ht="28.5" customHeight="1">
      <c r="A14" s="152"/>
      <c r="B14" s="153" t="s">
        <v>60</v>
      </c>
      <c r="C14" s="153" t="s">
        <v>101</v>
      </c>
      <c r="D14" s="153"/>
      <c r="E14" s="154"/>
      <c r="F14" s="154"/>
      <c r="G14" s="154">
        <f>SUM(G15:G17)</f>
        <v>0</v>
      </c>
    </row>
    <row r="15" spans="1:7" ht="24" customHeight="1">
      <c r="A15" s="155">
        <v>1</v>
      </c>
      <c r="B15" s="156" t="s">
        <v>102</v>
      </c>
      <c r="C15" s="156" t="s">
        <v>103</v>
      </c>
      <c r="D15" s="156" t="s">
        <v>104</v>
      </c>
      <c r="E15" s="157">
        <v>128</v>
      </c>
      <c r="F15" s="173">
        <v>0</v>
      </c>
      <c r="G15" s="157">
        <f>E15*F15</f>
        <v>0</v>
      </c>
    </row>
    <row r="16" spans="1:7" ht="34.5" customHeight="1">
      <c r="A16" s="155">
        <v>2</v>
      </c>
      <c r="B16" s="156" t="s">
        <v>105</v>
      </c>
      <c r="C16" s="156" t="s">
        <v>106</v>
      </c>
      <c r="D16" s="156" t="s">
        <v>104</v>
      </c>
      <c r="E16" s="157">
        <v>128</v>
      </c>
      <c r="F16" s="173">
        <v>0</v>
      </c>
      <c r="G16" s="157">
        <f>E16*F16</f>
        <v>0</v>
      </c>
    </row>
    <row r="17" spans="1:7" ht="33.75">
      <c r="A17" s="186">
        <v>3</v>
      </c>
      <c r="B17" s="156" t="s">
        <v>107</v>
      </c>
      <c r="C17" s="156" t="s">
        <v>300</v>
      </c>
      <c r="D17" s="156" t="s">
        <v>104</v>
      </c>
      <c r="E17" s="187">
        <v>62</v>
      </c>
      <c r="F17" s="173">
        <v>0</v>
      </c>
      <c r="G17" s="157">
        <f>E17*F17</f>
        <v>0</v>
      </c>
    </row>
    <row r="18" spans="1:7" ht="28.5" customHeight="1">
      <c r="A18" s="152"/>
      <c r="B18" s="153" t="s">
        <v>42</v>
      </c>
      <c r="C18" s="153" t="s">
        <v>108</v>
      </c>
      <c r="D18" s="153"/>
      <c r="E18" s="154"/>
      <c r="F18" s="154"/>
      <c r="G18" s="154">
        <f>SUM(G19:G30)</f>
        <v>0</v>
      </c>
    </row>
    <row r="19" spans="1:7" ht="34.5" customHeight="1">
      <c r="A19" s="155">
        <v>4</v>
      </c>
      <c r="B19" s="156" t="s">
        <v>109</v>
      </c>
      <c r="C19" s="156" t="s">
        <v>110</v>
      </c>
      <c r="D19" s="156" t="s">
        <v>111</v>
      </c>
      <c r="E19" s="157">
        <v>2.048</v>
      </c>
      <c r="F19" s="173">
        <v>0</v>
      </c>
      <c r="G19" s="157">
        <f>E19*F19</f>
        <v>0</v>
      </c>
    </row>
    <row r="20" spans="1:7" ht="24" customHeight="1">
      <c r="A20" s="155">
        <v>5</v>
      </c>
      <c r="B20" s="156" t="s">
        <v>112</v>
      </c>
      <c r="C20" s="156" t="s">
        <v>113</v>
      </c>
      <c r="D20" s="156" t="s">
        <v>104</v>
      </c>
      <c r="E20" s="157">
        <v>52.48</v>
      </c>
      <c r="F20" s="173">
        <v>0</v>
      </c>
      <c r="G20" s="157">
        <f>E20*F20</f>
        <v>0</v>
      </c>
    </row>
    <row r="21" spans="1:7" ht="24" customHeight="1">
      <c r="A21" s="155">
        <v>6</v>
      </c>
      <c r="B21" s="156" t="s">
        <v>114</v>
      </c>
      <c r="C21" s="156" t="s">
        <v>115</v>
      </c>
      <c r="D21" s="156" t="s">
        <v>116</v>
      </c>
      <c r="E21" s="157">
        <v>8</v>
      </c>
      <c r="F21" s="173">
        <v>0</v>
      </c>
      <c r="G21" s="157">
        <f>E21*F21</f>
        <v>0</v>
      </c>
    </row>
    <row r="22" spans="1:7" ht="13.5" customHeight="1">
      <c r="A22" s="155">
        <v>7</v>
      </c>
      <c r="B22" s="156" t="s">
        <v>117</v>
      </c>
      <c r="C22" s="156" t="s">
        <v>118</v>
      </c>
      <c r="D22" s="156" t="s">
        <v>119</v>
      </c>
      <c r="E22" s="157">
        <v>44.8</v>
      </c>
      <c r="F22" s="173">
        <v>0</v>
      </c>
      <c r="G22" s="157">
        <f>E22*F22</f>
        <v>0</v>
      </c>
    </row>
    <row r="23" spans="1:7" ht="24" customHeight="1">
      <c r="A23" s="155">
        <v>8</v>
      </c>
      <c r="B23" s="156" t="s">
        <v>120</v>
      </c>
      <c r="C23" s="156" t="s">
        <v>121</v>
      </c>
      <c r="D23" s="156" t="s">
        <v>104</v>
      </c>
      <c r="E23" s="157">
        <v>128</v>
      </c>
      <c r="F23" s="173">
        <v>0</v>
      </c>
      <c r="G23" s="157">
        <f aca="true" t="shared" si="0" ref="G23:G30">E23*F23</f>
        <v>0</v>
      </c>
    </row>
    <row r="24" spans="1:7" ht="13.5" customHeight="1">
      <c r="A24" s="155">
        <v>9</v>
      </c>
      <c r="B24" s="156" t="s">
        <v>122</v>
      </c>
      <c r="C24" s="156" t="s">
        <v>123</v>
      </c>
      <c r="D24" s="156" t="s">
        <v>124</v>
      </c>
      <c r="E24" s="157">
        <v>28.45</v>
      </c>
      <c r="F24" s="173">
        <v>0</v>
      </c>
      <c r="G24" s="157">
        <f t="shared" si="0"/>
        <v>0</v>
      </c>
    </row>
    <row r="25" spans="1:7" ht="24" customHeight="1">
      <c r="A25" s="155">
        <v>10</v>
      </c>
      <c r="B25" s="156" t="s">
        <v>125</v>
      </c>
      <c r="C25" s="156" t="s">
        <v>126</v>
      </c>
      <c r="D25" s="156" t="s">
        <v>124</v>
      </c>
      <c r="E25" s="157">
        <v>369.85</v>
      </c>
      <c r="F25" s="173">
        <v>0</v>
      </c>
      <c r="G25" s="157">
        <f t="shared" si="0"/>
        <v>0</v>
      </c>
    </row>
    <row r="26" spans="1:7" ht="24" customHeight="1">
      <c r="A26" s="155">
        <v>11</v>
      </c>
      <c r="B26" s="156" t="s">
        <v>127</v>
      </c>
      <c r="C26" s="156" t="s">
        <v>128</v>
      </c>
      <c r="D26" s="156" t="s">
        <v>124</v>
      </c>
      <c r="E26" s="157">
        <v>28.45</v>
      </c>
      <c r="F26" s="173">
        <v>0</v>
      </c>
      <c r="G26" s="157">
        <f t="shared" si="0"/>
        <v>0</v>
      </c>
    </row>
    <row r="27" spans="1:7" ht="24" customHeight="1">
      <c r="A27" s="155">
        <v>12</v>
      </c>
      <c r="B27" s="156" t="s">
        <v>129</v>
      </c>
      <c r="C27" s="156" t="s">
        <v>130</v>
      </c>
      <c r="D27" s="156" t="s">
        <v>124</v>
      </c>
      <c r="E27" s="157">
        <v>85.35</v>
      </c>
      <c r="F27" s="173">
        <v>0</v>
      </c>
      <c r="G27" s="157">
        <f t="shared" si="0"/>
        <v>0</v>
      </c>
    </row>
    <row r="28" spans="1:7" ht="24" customHeight="1">
      <c r="A28" s="155">
        <v>13</v>
      </c>
      <c r="B28" s="156" t="s">
        <v>131</v>
      </c>
      <c r="C28" s="156" t="s">
        <v>132</v>
      </c>
      <c r="D28" s="156" t="s">
        <v>124</v>
      </c>
      <c r="E28" s="157">
        <v>28.45</v>
      </c>
      <c r="F28" s="173">
        <v>0</v>
      </c>
      <c r="G28" s="157">
        <f t="shared" si="0"/>
        <v>0</v>
      </c>
    </row>
    <row r="29" spans="1:7" ht="18" customHeight="1">
      <c r="A29" s="186">
        <v>14</v>
      </c>
      <c r="B29" s="156"/>
      <c r="C29" s="188" t="s">
        <v>301</v>
      </c>
      <c r="D29" s="188" t="s">
        <v>124</v>
      </c>
      <c r="E29" s="187">
        <v>5.6</v>
      </c>
      <c r="F29" s="173">
        <v>0</v>
      </c>
      <c r="G29" s="157">
        <f t="shared" si="0"/>
        <v>0</v>
      </c>
    </row>
    <row r="30" spans="1:7" ht="24" customHeight="1">
      <c r="A30" s="186">
        <v>15</v>
      </c>
      <c r="B30" s="156"/>
      <c r="C30" s="188" t="s">
        <v>302</v>
      </c>
      <c r="D30" s="188" t="s">
        <v>124</v>
      </c>
      <c r="E30" s="187">
        <v>2</v>
      </c>
      <c r="F30" s="173">
        <v>0</v>
      </c>
      <c r="G30" s="157">
        <f t="shared" si="0"/>
        <v>0</v>
      </c>
    </row>
    <row r="31" spans="1:7" ht="28.5" customHeight="1">
      <c r="A31" s="152"/>
      <c r="B31" s="153" t="s">
        <v>133</v>
      </c>
      <c r="C31" s="153" t="s">
        <v>134</v>
      </c>
      <c r="D31" s="153"/>
      <c r="E31" s="154"/>
      <c r="F31" s="154"/>
      <c r="G31" s="154">
        <f>G32</f>
        <v>0</v>
      </c>
    </row>
    <row r="32" spans="1:7" ht="24" customHeight="1">
      <c r="A32" s="155">
        <v>16</v>
      </c>
      <c r="B32" s="156" t="s">
        <v>135</v>
      </c>
      <c r="C32" s="156" t="s">
        <v>136</v>
      </c>
      <c r="D32" s="156" t="s">
        <v>124</v>
      </c>
      <c r="E32" s="157">
        <v>3.096</v>
      </c>
      <c r="F32" s="173">
        <v>0</v>
      </c>
      <c r="G32" s="157">
        <f>E32*F32</f>
        <v>0</v>
      </c>
    </row>
    <row r="33" spans="1:7" ht="30.75" customHeight="1">
      <c r="A33" s="149"/>
      <c r="B33" s="150" t="s">
        <v>47</v>
      </c>
      <c r="C33" s="150" t="s">
        <v>137</v>
      </c>
      <c r="D33" s="150"/>
      <c r="E33" s="151"/>
      <c r="F33" s="151"/>
      <c r="G33" s="151">
        <f>G34+G43+G65+G70+G73+G77+G81+G86</f>
        <v>0</v>
      </c>
    </row>
    <row r="34" spans="1:7" ht="28.5" customHeight="1">
      <c r="A34" s="152"/>
      <c r="B34" s="153" t="s">
        <v>138</v>
      </c>
      <c r="C34" s="153" t="s">
        <v>139</v>
      </c>
      <c r="D34" s="153"/>
      <c r="E34" s="154"/>
      <c r="F34" s="154"/>
      <c r="G34" s="154">
        <f>SUM(G35:G42)</f>
        <v>0</v>
      </c>
    </row>
    <row r="35" spans="1:7" ht="13.5" customHeight="1">
      <c r="A35" s="155">
        <v>17</v>
      </c>
      <c r="B35" s="156" t="s">
        <v>140</v>
      </c>
      <c r="C35" s="156" t="s">
        <v>141</v>
      </c>
      <c r="D35" s="156" t="s">
        <v>119</v>
      </c>
      <c r="E35" s="157">
        <v>85.24</v>
      </c>
      <c r="F35" s="173">
        <v>0</v>
      </c>
      <c r="G35" s="157">
        <f aca="true" t="shared" si="1" ref="G35:G42">E35*F35</f>
        <v>0</v>
      </c>
    </row>
    <row r="36" spans="1:7" ht="24" customHeight="1">
      <c r="A36" s="155">
        <v>18</v>
      </c>
      <c r="B36" s="156" t="s">
        <v>142</v>
      </c>
      <c r="C36" s="156" t="s">
        <v>143</v>
      </c>
      <c r="D36" s="156" t="s">
        <v>116</v>
      </c>
      <c r="E36" s="157">
        <v>60</v>
      </c>
      <c r="F36" s="173">
        <v>0</v>
      </c>
      <c r="G36" s="157">
        <f t="shared" si="1"/>
        <v>0</v>
      </c>
    </row>
    <row r="37" spans="1:7" ht="13.5" customHeight="1">
      <c r="A37" s="155">
        <v>19</v>
      </c>
      <c r="B37" s="156" t="s">
        <v>144</v>
      </c>
      <c r="C37" s="156" t="s">
        <v>145</v>
      </c>
      <c r="D37" s="156" t="s">
        <v>116</v>
      </c>
      <c r="E37" s="157">
        <v>60</v>
      </c>
      <c r="F37" s="173">
        <v>0</v>
      </c>
      <c r="G37" s="157">
        <f t="shared" si="1"/>
        <v>0</v>
      </c>
    </row>
    <row r="38" spans="1:7" ht="13.5" customHeight="1">
      <c r="A38" s="155">
        <v>20</v>
      </c>
      <c r="B38" s="156" t="s">
        <v>146</v>
      </c>
      <c r="C38" s="156" t="s">
        <v>147</v>
      </c>
      <c r="D38" s="156" t="s">
        <v>119</v>
      </c>
      <c r="E38" s="157">
        <v>67.14</v>
      </c>
      <c r="F38" s="173">
        <v>0</v>
      </c>
      <c r="G38" s="157">
        <f t="shared" si="1"/>
        <v>0</v>
      </c>
    </row>
    <row r="39" spans="1:7" ht="13.5" customHeight="1">
      <c r="A39" s="155">
        <v>21</v>
      </c>
      <c r="B39" s="156" t="s">
        <v>148</v>
      </c>
      <c r="C39" s="156" t="s">
        <v>149</v>
      </c>
      <c r="D39" s="156" t="s">
        <v>119</v>
      </c>
      <c r="E39" s="157">
        <v>67.14</v>
      </c>
      <c r="F39" s="173">
        <v>0</v>
      </c>
      <c r="G39" s="157">
        <f t="shared" si="1"/>
        <v>0</v>
      </c>
    </row>
    <row r="40" spans="1:7" ht="13.5" customHeight="1">
      <c r="A40" s="155">
        <v>22</v>
      </c>
      <c r="B40" s="156" t="s">
        <v>150</v>
      </c>
      <c r="C40" s="156" t="s">
        <v>151</v>
      </c>
      <c r="D40" s="156" t="s">
        <v>152</v>
      </c>
      <c r="E40" s="157">
        <v>2</v>
      </c>
      <c r="F40" s="173">
        <v>0</v>
      </c>
      <c r="G40" s="157">
        <f t="shared" si="1"/>
        <v>0</v>
      </c>
    </row>
    <row r="41" spans="1:7" ht="13.5" customHeight="1">
      <c r="A41" s="155">
        <v>23</v>
      </c>
      <c r="B41" s="156" t="s">
        <v>153</v>
      </c>
      <c r="C41" s="156" t="s">
        <v>154</v>
      </c>
      <c r="D41" s="156" t="s">
        <v>152</v>
      </c>
      <c r="E41" s="157">
        <v>2</v>
      </c>
      <c r="F41" s="173">
        <v>0</v>
      </c>
      <c r="G41" s="157">
        <f t="shared" si="1"/>
        <v>0</v>
      </c>
    </row>
    <row r="42" spans="1:7" ht="13.5" customHeight="1">
      <c r="A42" s="155">
        <v>24</v>
      </c>
      <c r="B42" s="156"/>
      <c r="C42" s="156" t="s">
        <v>320</v>
      </c>
      <c r="D42" s="156" t="s">
        <v>116</v>
      </c>
      <c r="E42" s="157">
        <v>4</v>
      </c>
      <c r="F42" s="173">
        <v>0</v>
      </c>
      <c r="G42" s="157">
        <f t="shared" si="1"/>
        <v>0</v>
      </c>
    </row>
    <row r="43" spans="1:7" ht="28.5" customHeight="1">
      <c r="A43" s="152"/>
      <c r="B43" s="153" t="s">
        <v>155</v>
      </c>
      <c r="C43" s="153" t="s">
        <v>156</v>
      </c>
      <c r="D43" s="153"/>
      <c r="E43" s="154"/>
      <c r="F43" s="154">
        <v>0</v>
      </c>
      <c r="G43" s="154">
        <f>SUM(G44:G64)</f>
        <v>0</v>
      </c>
    </row>
    <row r="44" spans="1:7" ht="24" customHeight="1">
      <c r="A44" s="155">
        <v>25</v>
      </c>
      <c r="B44" s="156" t="s">
        <v>157</v>
      </c>
      <c r="C44" s="156" t="s">
        <v>158</v>
      </c>
      <c r="D44" s="156" t="s">
        <v>116</v>
      </c>
      <c r="E44" s="157">
        <v>20</v>
      </c>
      <c r="F44" s="173">
        <v>0</v>
      </c>
      <c r="G44" s="157">
        <f aca="true" t="shared" si="2" ref="G44:G64">E44*F44</f>
        <v>0</v>
      </c>
    </row>
    <row r="45" spans="1:7" ht="13.5" customHeight="1">
      <c r="A45" s="155">
        <v>26</v>
      </c>
      <c r="B45" s="156" t="s">
        <v>159</v>
      </c>
      <c r="C45" s="156" t="s">
        <v>160</v>
      </c>
      <c r="D45" s="156" t="s">
        <v>116</v>
      </c>
      <c r="E45" s="157">
        <v>20</v>
      </c>
      <c r="F45" s="173">
        <v>0</v>
      </c>
      <c r="G45" s="157">
        <f t="shared" si="2"/>
        <v>0</v>
      </c>
    </row>
    <row r="46" spans="1:7" ht="13.5" customHeight="1">
      <c r="A46" s="186">
        <v>27</v>
      </c>
      <c r="B46" s="156" t="s">
        <v>161</v>
      </c>
      <c r="C46" s="156" t="s">
        <v>303</v>
      </c>
      <c r="D46" s="156" t="s">
        <v>116</v>
      </c>
      <c r="E46" s="187">
        <v>16</v>
      </c>
      <c r="F46" s="173">
        <v>0</v>
      </c>
      <c r="G46" s="157">
        <f t="shared" si="2"/>
        <v>0</v>
      </c>
    </row>
    <row r="47" spans="1:7" ht="13.5" customHeight="1">
      <c r="A47" s="155">
        <v>28</v>
      </c>
      <c r="B47" s="156" t="s">
        <v>162</v>
      </c>
      <c r="C47" s="156" t="s">
        <v>163</v>
      </c>
      <c r="D47" s="156" t="s">
        <v>116</v>
      </c>
      <c r="E47" s="157">
        <v>20</v>
      </c>
      <c r="F47" s="173">
        <v>0</v>
      </c>
      <c r="G47" s="157">
        <f t="shared" si="2"/>
        <v>0</v>
      </c>
    </row>
    <row r="48" spans="1:7" ht="13.5" customHeight="1">
      <c r="A48" s="155">
        <v>29</v>
      </c>
      <c r="B48" s="156" t="s">
        <v>164</v>
      </c>
      <c r="C48" s="156" t="s">
        <v>165</v>
      </c>
      <c r="D48" s="156" t="s">
        <v>116</v>
      </c>
      <c r="E48" s="157">
        <v>20</v>
      </c>
      <c r="F48" s="173">
        <v>0</v>
      </c>
      <c r="G48" s="157">
        <f t="shared" si="2"/>
        <v>0</v>
      </c>
    </row>
    <row r="49" spans="1:7" ht="13.5" customHeight="1">
      <c r="A49" s="155">
        <v>30</v>
      </c>
      <c r="B49" s="156" t="s">
        <v>166</v>
      </c>
      <c r="C49" s="156" t="s">
        <v>167</v>
      </c>
      <c r="D49" s="156" t="s">
        <v>116</v>
      </c>
      <c r="E49" s="157">
        <v>20</v>
      </c>
      <c r="F49" s="173">
        <v>0</v>
      </c>
      <c r="G49" s="157">
        <f t="shared" si="2"/>
        <v>0</v>
      </c>
    </row>
    <row r="50" spans="1:7" ht="24" customHeight="1">
      <c r="A50" s="155">
        <v>31</v>
      </c>
      <c r="B50" s="156" t="s">
        <v>168</v>
      </c>
      <c r="C50" s="156" t="s">
        <v>169</v>
      </c>
      <c r="D50" s="156" t="s">
        <v>116</v>
      </c>
      <c r="E50" s="157">
        <v>20</v>
      </c>
      <c r="F50" s="173">
        <v>0</v>
      </c>
      <c r="G50" s="157">
        <f t="shared" si="2"/>
        <v>0</v>
      </c>
    </row>
    <row r="51" spans="1:7" ht="13.5" customHeight="1">
      <c r="A51" s="155">
        <v>32</v>
      </c>
      <c r="B51" s="156" t="s">
        <v>170</v>
      </c>
      <c r="C51" s="156" t="s">
        <v>171</v>
      </c>
      <c r="D51" s="156" t="s">
        <v>116</v>
      </c>
      <c r="E51" s="157">
        <v>20</v>
      </c>
      <c r="F51" s="173">
        <v>0</v>
      </c>
      <c r="G51" s="157">
        <f t="shared" si="2"/>
        <v>0</v>
      </c>
    </row>
    <row r="52" spans="1:7" ht="24" customHeight="1">
      <c r="A52" s="155">
        <v>33</v>
      </c>
      <c r="B52" s="156" t="s">
        <v>172</v>
      </c>
      <c r="C52" s="156" t="s">
        <v>173</v>
      </c>
      <c r="D52" s="156" t="s">
        <v>116</v>
      </c>
      <c r="E52" s="157">
        <v>60</v>
      </c>
      <c r="F52" s="173">
        <v>0</v>
      </c>
      <c r="G52" s="157">
        <f t="shared" si="2"/>
        <v>0</v>
      </c>
    </row>
    <row r="53" spans="1:7" ht="13.5" customHeight="1">
      <c r="A53" s="155">
        <v>34</v>
      </c>
      <c r="B53" s="156" t="s">
        <v>174</v>
      </c>
      <c r="C53" s="156" t="s">
        <v>175</v>
      </c>
      <c r="D53" s="156" t="s">
        <v>116</v>
      </c>
      <c r="E53" s="157">
        <v>24</v>
      </c>
      <c r="F53" s="173">
        <v>0</v>
      </c>
      <c r="G53" s="157">
        <f t="shared" si="2"/>
        <v>0</v>
      </c>
    </row>
    <row r="54" spans="1:7" ht="13.5" customHeight="1">
      <c r="A54" s="155">
        <v>35</v>
      </c>
      <c r="B54" s="156" t="s">
        <v>176</v>
      </c>
      <c r="C54" s="156" t="s">
        <v>177</v>
      </c>
      <c r="D54" s="156" t="s">
        <v>116</v>
      </c>
      <c r="E54" s="157">
        <v>24</v>
      </c>
      <c r="F54" s="173">
        <v>0</v>
      </c>
      <c r="G54" s="157">
        <f t="shared" si="2"/>
        <v>0</v>
      </c>
    </row>
    <row r="55" spans="1:7" ht="13.5" customHeight="1">
      <c r="A55" s="155">
        <v>36</v>
      </c>
      <c r="B55" s="156" t="s">
        <v>178</v>
      </c>
      <c r="C55" s="156" t="s">
        <v>179</v>
      </c>
      <c r="D55" s="156" t="s">
        <v>116</v>
      </c>
      <c r="E55" s="157">
        <v>20</v>
      </c>
      <c r="F55" s="173">
        <v>0</v>
      </c>
      <c r="G55" s="157">
        <f t="shared" si="2"/>
        <v>0</v>
      </c>
    </row>
    <row r="56" spans="1:7" ht="13.5" customHeight="1">
      <c r="A56" s="155">
        <v>37</v>
      </c>
      <c r="B56" s="156" t="s">
        <v>180</v>
      </c>
      <c r="C56" s="156" t="s">
        <v>181</v>
      </c>
      <c r="D56" s="156" t="s">
        <v>116</v>
      </c>
      <c r="E56" s="157">
        <v>20</v>
      </c>
      <c r="F56" s="173">
        <v>0</v>
      </c>
      <c r="G56" s="157">
        <f t="shared" si="2"/>
        <v>0</v>
      </c>
    </row>
    <row r="57" spans="1:7" ht="24" customHeight="1">
      <c r="A57" s="189">
        <v>38</v>
      </c>
      <c r="B57" s="156" t="s">
        <v>182</v>
      </c>
      <c r="C57" s="156" t="s">
        <v>183</v>
      </c>
      <c r="D57" s="156" t="s">
        <v>124</v>
      </c>
      <c r="E57" s="157">
        <v>0.686</v>
      </c>
      <c r="F57" s="173">
        <v>0</v>
      </c>
      <c r="G57" s="157">
        <f t="shared" si="2"/>
        <v>0</v>
      </c>
    </row>
    <row r="58" spans="1:7" ht="16.5" customHeight="1">
      <c r="A58" s="186">
        <v>39</v>
      </c>
      <c r="B58" s="156"/>
      <c r="C58" s="188" t="s">
        <v>304</v>
      </c>
      <c r="D58" s="188" t="s">
        <v>116</v>
      </c>
      <c r="E58" s="187">
        <v>4</v>
      </c>
      <c r="F58" s="173">
        <v>0</v>
      </c>
      <c r="G58" s="157">
        <f t="shared" si="2"/>
        <v>0</v>
      </c>
    </row>
    <row r="59" spans="1:7" ht="16.5" customHeight="1">
      <c r="A59" s="186">
        <v>40</v>
      </c>
      <c r="B59" s="156"/>
      <c r="C59" s="188" t="s">
        <v>305</v>
      </c>
      <c r="D59" s="188" t="s">
        <v>116</v>
      </c>
      <c r="E59" s="187">
        <v>4</v>
      </c>
      <c r="F59" s="173">
        <v>0</v>
      </c>
      <c r="G59" s="157">
        <f t="shared" si="2"/>
        <v>0</v>
      </c>
    </row>
    <row r="60" spans="1:7" ht="16.5" customHeight="1">
      <c r="A60" s="186">
        <v>41</v>
      </c>
      <c r="B60" s="156"/>
      <c r="C60" s="188" t="s">
        <v>311</v>
      </c>
      <c r="D60" s="188" t="s">
        <v>116</v>
      </c>
      <c r="E60" s="187">
        <v>20</v>
      </c>
      <c r="F60" s="173">
        <v>0</v>
      </c>
      <c r="G60" s="157">
        <f t="shared" si="2"/>
        <v>0</v>
      </c>
    </row>
    <row r="61" spans="1:7" ht="16.5" customHeight="1">
      <c r="A61" s="186">
        <v>42</v>
      </c>
      <c r="B61" s="156"/>
      <c r="C61" s="188" t="s">
        <v>312</v>
      </c>
      <c r="D61" s="188" t="s">
        <v>116</v>
      </c>
      <c r="E61" s="187">
        <v>16</v>
      </c>
      <c r="F61" s="173">
        <v>0</v>
      </c>
      <c r="G61" s="157">
        <f t="shared" si="2"/>
        <v>0</v>
      </c>
    </row>
    <row r="62" spans="1:7" ht="16.5" customHeight="1">
      <c r="A62" s="186">
        <v>43</v>
      </c>
      <c r="B62" s="156"/>
      <c r="C62" s="188" t="s">
        <v>313</v>
      </c>
      <c r="D62" s="188" t="s">
        <v>116</v>
      </c>
      <c r="E62" s="187">
        <v>16</v>
      </c>
      <c r="F62" s="173">
        <v>0</v>
      </c>
      <c r="G62" s="157">
        <f t="shared" si="2"/>
        <v>0</v>
      </c>
    </row>
    <row r="63" spans="1:7" ht="16.5" customHeight="1">
      <c r="A63" s="186">
        <v>44</v>
      </c>
      <c r="B63" s="156"/>
      <c r="C63" s="188" t="s">
        <v>314</v>
      </c>
      <c r="D63" s="188" t="s">
        <v>116</v>
      </c>
      <c r="E63" s="187">
        <v>8</v>
      </c>
      <c r="F63" s="173">
        <v>0</v>
      </c>
      <c r="G63" s="157">
        <f t="shared" si="2"/>
        <v>0</v>
      </c>
    </row>
    <row r="64" spans="1:7" ht="16.5" customHeight="1">
      <c r="A64" s="186">
        <v>45</v>
      </c>
      <c r="B64" s="156"/>
      <c r="C64" s="188" t="s">
        <v>315</v>
      </c>
      <c r="D64" s="188" t="s">
        <v>116</v>
      </c>
      <c r="E64" s="187">
        <v>16</v>
      </c>
      <c r="F64" s="173">
        <v>0</v>
      </c>
      <c r="G64" s="157">
        <f t="shared" si="2"/>
        <v>0</v>
      </c>
    </row>
    <row r="65" spans="1:7" ht="28.5" customHeight="1">
      <c r="A65" s="152"/>
      <c r="B65" s="153" t="s">
        <v>184</v>
      </c>
      <c r="C65" s="153" t="s">
        <v>185</v>
      </c>
      <c r="D65" s="153"/>
      <c r="E65" s="154"/>
      <c r="F65" s="154"/>
      <c r="G65" s="154">
        <f>SUM(G66:G69)</f>
        <v>0</v>
      </c>
    </row>
    <row r="66" spans="1:7" ht="13.5" customHeight="1">
      <c r="A66" s="155">
        <v>46</v>
      </c>
      <c r="B66" s="156" t="s">
        <v>186</v>
      </c>
      <c r="C66" s="156" t="s">
        <v>187</v>
      </c>
      <c r="D66" s="156" t="s">
        <v>116</v>
      </c>
      <c r="E66" s="157">
        <v>16</v>
      </c>
      <c r="F66" s="173">
        <v>0</v>
      </c>
      <c r="G66" s="157">
        <f>E66*F66</f>
        <v>0</v>
      </c>
    </row>
    <row r="67" spans="1:7" ht="13.5" customHeight="1">
      <c r="A67" s="186">
        <v>47</v>
      </c>
      <c r="B67" s="156" t="s">
        <v>188</v>
      </c>
      <c r="C67" s="156" t="s">
        <v>316</v>
      </c>
      <c r="D67" s="156" t="s">
        <v>116</v>
      </c>
      <c r="E67" s="157">
        <v>8</v>
      </c>
      <c r="F67" s="173">
        <v>0</v>
      </c>
      <c r="G67" s="157">
        <f>E67*F67</f>
        <v>0</v>
      </c>
    </row>
    <row r="68" spans="1:7" ht="13.5" customHeight="1">
      <c r="A68" s="186">
        <v>48</v>
      </c>
      <c r="B68" s="156" t="s">
        <v>189</v>
      </c>
      <c r="C68" s="156" t="s">
        <v>306</v>
      </c>
      <c r="D68" s="156" t="s">
        <v>116</v>
      </c>
      <c r="E68" s="157">
        <v>8</v>
      </c>
      <c r="F68" s="173">
        <v>0</v>
      </c>
      <c r="G68" s="157">
        <f>E68*F68</f>
        <v>0</v>
      </c>
    </row>
    <row r="69" spans="1:7" ht="13.5" customHeight="1">
      <c r="A69" s="155">
        <v>49</v>
      </c>
      <c r="B69" s="156" t="s">
        <v>190</v>
      </c>
      <c r="C69" s="156" t="s">
        <v>191</v>
      </c>
      <c r="D69" s="156" t="s">
        <v>124</v>
      </c>
      <c r="E69" s="157">
        <v>0.026</v>
      </c>
      <c r="F69" s="173">
        <v>0</v>
      </c>
      <c r="G69" s="157">
        <f>E69*F69</f>
        <v>0</v>
      </c>
    </row>
    <row r="70" spans="1:7" ht="28.5" customHeight="1">
      <c r="A70" s="152"/>
      <c r="B70" s="153" t="s">
        <v>192</v>
      </c>
      <c r="C70" s="153" t="s">
        <v>193</v>
      </c>
      <c r="D70" s="153"/>
      <c r="E70" s="154"/>
      <c r="F70" s="154"/>
      <c r="G70" s="154">
        <f>SUM(G71:G72)</f>
        <v>0</v>
      </c>
    </row>
    <row r="71" spans="1:7" ht="13.5" customHeight="1">
      <c r="A71" s="155">
        <v>50</v>
      </c>
      <c r="B71" s="156" t="s">
        <v>194</v>
      </c>
      <c r="C71" s="156" t="s">
        <v>195</v>
      </c>
      <c r="D71" s="156" t="s">
        <v>104</v>
      </c>
      <c r="E71" s="157">
        <v>22.762</v>
      </c>
      <c r="F71" s="173">
        <v>0</v>
      </c>
      <c r="G71" s="157">
        <f>E71*F71</f>
        <v>0</v>
      </c>
    </row>
    <row r="72" spans="1:7" ht="24" customHeight="1">
      <c r="A72" s="155">
        <v>51</v>
      </c>
      <c r="B72" s="156" t="s">
        <v>196</v>
      </c>
      <c r="C72" s="156" t="s">
        <v>197</v>
      </c>
      <c r="D72" s="156" t="s">
        <v>124</v>
      </c>
      <c r="E72" s="157">
        <v>0.308</v>
      </c>
      <c r="F72" s="173">
        <v>0</v>
      </c>
      <c r="G72" s="157">
        <f>E72*F72</f>
        <v>0</v>
      </c>
    </row>
    <row r="73" spans="1:7" ht="28.5" customHeight="1">
      <c r="A73" s="152"/>
      <c r="B73" s="153" t="s">
        <v>198</v>
      </c>
      <c r="C73" s="153" t="s">
        <v>199</v>
      </c>
      <c r="D73" s="153"/>
      <c r="E73" s="154"/>
      <c r="F73" s="154"/>
      <c r="G73" s="154">
        <f>SUM(G74:G76)</f>
        <v>0</v>
      </c>
    </row>
    <row r="74" spans="1:7" ht="13.5" customHeight="1">
      <c r="A74" s="155">
        <v>52</v>
      </c>
      <c r="B74" s="156" t="s">
        <v>200</v>
      </c>
      <c r="C74" s="156" t="s">
        <v>201</v>
      </c>
      <c r="D74" s="156" t="s">
        <v>119</v>
      </c>
      <c r="E74" s="157">
        <v>56</v>
      </c>
      <c r="F74" s="173">
        <v>0</v>
      </c>
      <c r="G74" s="157">
        <f>E74*F74</f>
        <v>0</v>
      </c>
    </row>
    <row r="75" spans="1:7" ht="47.25" customHeight="1">
      <c r="A75" s="186">
        <v>53</v>
      </c>
      <c r="B75" s="156" t="s">
        <v>202</v>
      </c>
      <c r="C75" s="156" t="s">
        <v>307</v>
      </c>
      <c r="D75" s="156" t="s">
        <v>116</v>
      </c>
      <c r="E75" s="157">
        <v>8</v>
      </c>
      <c r="F75" s="173">
        <v>0</v>
      </c>
      <c r="G75" s="157">
        <f>E75*F75</f>
        <v>0</v>
      </c>
    </row>
    <row r="76" spans="1:7" ht="18" customHeight="1">
      <c r="A76" s="186">
        <v>54</v>
      </c>
      <c r="B76" s="156"/>
      <c r="C76" s="188" t="s">
        <v>308</v>
      </c>
      <c r="D76" s="188" t="s">
        <v>116</v>
      </c>
      <c r="E76" s="187">
        <v>8</v>
      </c>
      <c r="F76" s="173">
        <v>0</v>
      </c>
      <c r="G76" s="157">
        <f>E76*F76</f>
        <v>0</v>
      </c>
    </row>
    <row r="77" spans="1:7" ht="28.5" customHeight="1">
      <c r="A77" s="152"/>
      <c r="B77" s="153" t="s">
        <v>203</v>
      </c>
      <c r="C77" s="153" t="s">
        <v>204</v>
      </c>
      <c r="D77" s="153"/>
      <c r="E77" s="154"/>
      <c r="F77" s="154"/>
      <c r="G77" s="154">
        <f>SUM(G78:G80)</f>
        <v>0</v>
      </c>
    </row>
    <row r="78" spans="1:7" ht="24" customHeight="1">
      <c r="A78" s="186">
        <v>55</v>
      </c>
      <c r="B78" s="156" t="s">
        <v>205</v>
      </c>
      <c r="C78" s="156" t="s">
        <v>206</v>
      </c>
      <c r="D78" s="156" t="s">
        <v>104</v>
      </c>
      <c r="E78" s="187">
        <v>62</v>
      </c>
      <c r="F78" s="173">
        <v>0</v>
      </c>
      <c r="G78" s="157">
        <f>E78*F78</f>
        <v>0</v>
      </c>
    </row>
    <row r="79" spans="1:7" ht="13.5" customHeight="1">
      <c r="A79" s="186">
        <v>56</v>
      </c>
      <c r="B79" s="156" t="s">
        <v>207</v>
      </c>
      <c r="C79" s="156" t="s">
        <v>208</v>
      </c>
      <c r="D79" s="156" t="s">
        <v>104</v>
      </c>
      <c r="E79" s="187">
        <v>68</v>
      </c>
      <c r="F79" s="173">
        <v>0</v>
      </c>
      <c r="G79" s="157">
        <f>E79*F79</f>
        <v>0</v>
      </c>
    </row>
    <row r="80" spans="1:7" ht="13.5" customHeight="1">
      <c r="A80" s="155">
        <v>57</v>
      </c>
      <c r="B80" s="156" t="s">
        <v>209</v>
      </c>
      <c r="C80" s="156" t="s">
        <v>210</v>
      </c>
      <c r="D80" s="156" t="s">
        <v>124</v>
      </c>
      <c r="E80" s="157">
        <v>2.42</v>
      </c>
      <c r="F80" s="173">
        <v>0</v>
      </c>
      <c r="G80" s="157">
        <f>E80*F80</f>
        <v>0</v>
      </c>
    </row>
    <row r="81" spans="1:7" ht="28.5" customHeight="1">
      <c r="A81" s="152"/>
      <c r="B81" s="153" t="s">
        <v>211</v>
      </c>
      <c r="C81" s="153" t="s">
        <v>212</v>
      </c>
      <c r="D81" s="153"/>
      <c r="E81" s="154"/>
      <c r="F81" s="154"/>
      <c r="G81" s="154">
        <f>SUM(G82:G85)</f>
        <v>0</v>
      </c>
    </row>
    <row r="82" spans="1:7" ht="13.5" customHeight="1">
      <c r="A82" s="186">
        <v>58</v>
      </c>
      <c r="B82" s="156" t="s">
        <v>213</v>
      </c>
      <c r="C82" s="156" t="s">
        <v>214</v>
      </c>
      <c r="D82" s="156" t="s">
        <v>104</v>
      </c>
      <c r="E82" s="187">
        <v>160</v>
      </c>
      <c r="F82" s="173">
        <v>0</v>
      </c>
      <c r="G82" s="157">
        <f>E82*F82</f>
        <v>0</v>
      </c>
    </row>
    <row r="83" spans="1:7" ht="13.5" customHeight="1">
      <c r="A83" s="186">
        <v>59</v>
      </c>
      <c r="B83" s="156" t="s">
        <v>215</v>
      </c>
      <c r="C83" s="156" t="s">
        <v>309</v>
      </c>
      <c r="D83" s="156" t="s">
        <v>104</v>
      </c>
      <c r="E83" s="187">
        <v>100</v>
      </c>
      <c r="F83" s="173">
        <v>0</v>
      </c>
      <c r="G83" s="157">
        <f>E83*F83</f>
        <v>0</v>
      </c>
    </row>
    <row r="84" spans="1:7" ht="13.5" customHeight="1">
      <c r="A84" s="186">
        <v>60</v>
      </c>
      <c r="B84" s="156" t="s">
        <v>216</v>
      </c>
      <c r="C84" s="156" t="s">
        <v>310</v>
      </c>
      <c r="D84" s="156" t="s">
        <v>104</v>
      </c>
      <c r="E84" s="187">
        <v>72</v>
      </c>
      <c r="F84" s="173">
        <v>0</v>
      </c>
      <c r="G84" s="157">
        <f>E84*F84</f>
        <v>0</v>
      </c>
    </row>
    <row r="85" spans="1:7" ht="24" customHeight="1">
      <c r="A85" s="155">
        <v>61</v>
      </c>
      <c r="B85" s="156" t="s">
        <v>217</v>
      </c>
      <c r="C85" s="156" t="s">
        <v>218</v>
      </c>
      <c r="D85" s="156" t="s">
        <v>124</v>
      </c>
      <c r="E85" s="157">
        <v>5.93</v>
      </c>
      <c r="F85" s="173">
        <v>0</v>
      </c>
      <c r="G85" s="157">
        <f>E85*F85</f>
        <v>0</v>
      </c>
    </row>
    <row r="86" spans="1:7" ht="28.5" customHeight="1">
      <c r="A86" s="152"/>
      <c r="B86" s="153" t="s">
        <v>219</v>
      </c>
      <c r="C86" s="153" t="s">
        <v>220</v>
      </c>
      <c r="D86" s="153"/>
      <c r="E86" s="154"/>
      <c r="F86" s="154"/>
      <c r="G86" s="154">
        <f>SUM(G87:G91)</f>
        <v>0</v>
      </c>
    </row>
    <row r="87" spans="1:7" ht="24" customHeight="1">
      <c r="A87" s="155">
        <v>62</v>
      </c>
      <c r="B87" s="156" t="s">
        <v>221</v>
      </c>
      <c r="C87" s="156" t="s">
        <v>222</v>
      </c>
      <c r="D87" s="156" t="s">
        <v>104</v>
      </c>
      <c r="E87" s="157">
        <v>34</v>
      </c>
      <c r="F87" s="173">
        <v>0</v>
      </c>
      <c r="G87" s="157">
        <f>E87*F87</f>
        <v>0</v>
      </c>
    </row>
    <row r="88" spans="1:7" ht="24" customHeight="1">
      <c r="A88" s="155">
        <v>63</v>
      </c>
      <c r="B88" s="156" t="s">
        <v>223</v>
      </c>
      <c r="C88" s="156" t="s">
        <v>224</v>
      </c>
      <c r="D88" s="156" t="s">
        <v>104</v>
      </c>
      <c r="E88" s="157">
        <v>216</v>
      </c>
      <c r="F88" s="173">
        <v>0</v>
      </c>
      <c r="G88" s="157">
        <f>E88*F88</f>
        <v>0</v>
      </c>
    </row>
    <row r="89" spans="1:7" ht="16.5" customHeight="1">
      <c r="A89" s="186">
        <v>64</v>
      </c>
      <c r="B89" s="188"/>
      <c r="C89" s="188" t="s">
        <v>317</v>
      </c>
      <c r="D89" s="188" t="s">
        <v>104</v>
      </c>
      <c r="E89" s="187">
        <v>150</v>
      </c>
      <c r="F89" s="173">
        <v>0</v>
      </c>
      <c r="G89" s="157">
        <f>E89*F89</f>
        <v>0</v>
      </c>
    </row>
    <row r="90" spans="1:7" ht="15.75" customHeight="1">
      <c r="A90" s="186">
        <v>65</v>
      </c>
      <c r="B90" s="188"/>
      <c r="C90" s="188" t="s">
        <v>318</v>
      </c>
      <c r="D90" s="188" t="s">
        <v>104</v>
      </c>
      <c r="E90" s="187">
        <v>310</v>
      </c>
      <c r="F90" s="173">
        <v>0</v>
      </c>
      <c r="G90" s="157">
        <f>E90*F90</f>
        <v>0</v>
      </c>
    </row>
    <row r="91" spans="1:7" ht="16.5" customHeight="1">
      <c r="A91" s="186">
        <v>66</v>
      </c>
      <c r="B91" s="188"/>
      <c r="C91" s="188" t="s">
        <v>319</v>
      </c>
      <c r="D91" s="188" t="s">
        <v>116</v>
      </c>
      <c r="E91" s="187">
        <v>12</v>
      </c>
      <c r="F91" s="173">
        <v>0</v>
      </c>
      <c r="G91" s="157">
        <f>E91*F91</f>
        <v>0</v>
      </c>
    </row>
    <row r="92" spans="1:7" ht="30.75" customHeight="1">
      <c r="A92" s="149"/>
      <c r="B92" s="150" t="s">
        <v>225</v>
      </c>
      <c r="C92" s="150" t="s">
        <v>226</v>
      </c>
      <c r="D92" s="150"/>
      <c r="E92" s="151"/>
      <c r="F92" s="151"/>
      <c r="G92" s="151">
        <f>G93</f>
        <v>0</v>
      </c>
    </row>
    <row r="93" spans="1:7" ht="28.5" customHeight="1">
      <c r="A93" s="152"/>
      <c r="B93" s="153" t="s">
        <v>227</v>
      </c>
      <c r="C93" s="153" t="s">
        <v>228</v>
      </c>
      <c r="D93" s="153"/>
      <c r="E93" s="154"/>
      <c r="F93" s="154"/>
      <c r="G93" s="154">
        <f>SUM(G94:G115)</f>
        <v>0</v>
      </c>
    </row>
    <row r="94" spans="1:7" ht="13.5" customHeight="1">
      <c r="A94" s="155">
        <v>67</v>
      </c>
      <c r="B94" s="156" t="s">
        <v>229</v>
      </c>
      <c r="C94" s="156" t="s">
        <v>230</v>
      </c>
      <c r="D94" s="156" t="s">
        <v>116</v>
      </c>
      <c r="E94" s="157">
        <v>4</v>
      </c>
      <c r="F94" s="173">
        <v>0</v>
      </c>
      <c r="G94" s="157">
        <f aca="true" t="shared" si="3" ref="G94:G115">E94*F94</f>
        <v>0</v>
      </c>
    </row>
    <row r="95" spans="1:7" ht="13.5" customHeight="1">
      <c r="A95" s="155">
        <v>68</v>
      </c>
      <c r="B95" s="156" t="s">
        <v>231</v>
      </c>
      <c r="C95" s="156" t="s">
        <v>232</v>
      </c>
      <c r="D95" s="156" t="s">
        <v>119</v>
      </c>
      <c r="E95" s="157">
        <v>90</v>
      </c>
      <c r="F95" s="173">
        <v>0</v>
      </c>
      <c r="G95" s="157">
        <f t="shared" si="3"/>
        <v>0</v>
      </c>
    </row>
    <row r="96" spans="1:7" ht="13.5" customHeight="1">
      <c r="A96" s="155">
        <v>69</v>
      </c>
      <c r="B96" s="156" t="s">
        <v>233</v>
      </c>
      <c r="C96" s="156" t="s">
        <v>234</v>
      </c>
      <c r="D96" s="156" t="s">
        <v>119</v>
      </c>
      <c r="E96" s="157">
        <v>90</v>
      </c>
      <c r="F96" s="173">
        <v>0</v>
      </c>
      <c r="G96" s="157">
        <f t="shared" si="3"/>
        <v>0</v>
      </c>
    </row>
    <row r="97" spans="1:7" ht="13.5" customHeight="1">
      <c r="A97" s="155">
        <v>70</v>
      </c>
      <c r="B97" s="156" t="s">
        <v>235</v>
      </c>
      <c r="C97" s="156" t="s">
        <v>236</v>
      </c>
      <c r="D97" s="156" t="s">
        <v>116</v>
      </c>
      <c r="E97" s="157">
        <v>8</v>
      </c>
      <c r="F97" s="173">
        <v>0</v>
      </c>
      <c r="G97" s="157">
        <f t="shared" si="3"/>
        <v>0</v>
      </c>
    </row>
    <row r="98" spans="1:7" ht="24" customHeight="1">
      <c r="A98" s="155">
        <v>71</v>
      </c>
      <c r="B98" s="156" t="s">
        <v>237</v>
      </c>
      <c r="C98" s="156" t="s">
        <v>238</v>
      </c>
      <c r="D98" s="156" t="s">
        <v>116</v>
      </c>
      <c r="E98" s="157">
        <v>8</v>
      </c>
      <c r="F98" s="173">
        <v>0</v>
      </c>
      <c r="G98" s="157">
        <f t="shared" si="3"/>
        <v>0</v>
      </c>
    </row>
    <row r="99" spans="1:7" ht="13.5" customHeight="1">
      <c r="A99" s="155">
        <v>72</v>
      </c>
      <c r="B99" s="156" t="s">
        <v>239</v>
      </c>
      <c r="C99" s="156" t="s">
        <v>240</v>
      </c>
      <c r="D99" s="156" t="s">
        <v>116</v>
      </c>
      <c r="E99" s="157">
        <v>8</v>
      </c>
      <c r="F99" s="173">
        <v>0</v>
      </c>
      <c r="G99" s="157">
        <f t="shared" si="3"/>
        <v>0</v>
      </c>
    </row>
    <row r="100" spans="1:7" ht="13.5" customHeight="1">
      <c r="A100" s="155">
        <v>73</v>
      </c>
      <c r="B100" s="156" t="s">
        <v>241</v>
      </c>
      <c r="C100" s="156" t="s">
        <v>242</v>
      </c>
      <c r="D100" s="156" t="s">
        <v>116</v>
      </c>
      <c r="E100" s="157">
        <v>16</v>
      </c>
      <c r="F100" s="173">
        <v>0</v>
      </c>
      <c r="G100" s="157">
        <f t="shared" si="3"/>
        <v>0</v>
      </c>
    </row>
    <row r="101" spans="1:7" ht="13.5" customHeight="1">
      <c r="A101" s="155">
        <v>74</v>
      </c>
      <c r="B101" s="156" t="s">
        <v>243</v>
      </c>
      <c r="C101" s="156" t="s">
        <v>244</v>
      </c>
      <c r="D101" s="156" t="s">
        <v>116</v>
      </c>
      <c r="E101" s="157">
        <v>16</v>
      </c>
      <c r="F101" s="173">
        <v>0</v>
      </c>
      <c r="G101" s="157">
        <f t="shared" si="3"/>
        <v>0</v>
      </c>
    </row>
    <row r="102" spans="1:7" ht="13.5" customHeight="1">
      <c r="A102" s="155">
        <v>75</v>
      </c>
      <c r="B102" s="156" t="s">
        <v>245</v>
      </c>
      <c r="C102" s="156" t="s">
        <v>246</v>
      </c>
      <c r="D102" s="156" t="s">
        <v>116</v>
      </c>
      <c r="E102" s="157">
        <v>60</v>
      </c>
      <c r="F102" s="173">
        <v>0</v>
      </c>
      <c r="G102" s="157">
        <f t="shared" si="3"/>
        <v>0</v>
      </c>
    </row>
    <row r="103" spans="1:7" ht="13.5" customHeight="1">
      <c r="A103" s="155">
        <v>76</v>
      </c>
      <c r="B103" s="156" t="s">
        <v>247</v>
      </c>
      <c r="C103" s="156" t="s">
        <v>248</v>
      </c>
      <c r="D103" s="156" t="s">
        <v>116</v>
      </c>
      <c r="E103" s="157">
        <v>60</v>
      </c>
      <c r="F103" s="173">
        <v>0</v>
      </c>
      <c r="G103" s="157">
        <f t="shared" si="3"/>
        <v>0</v>
      </c>
    </row>
    <row r="104" spans="1:7" ht="24" customHeight="1">
      <c r="A104" s="155">
        <v>77</v>
      </c>
      <c r="B104" s="156" t="s">
        <v>249</v>
      </c>
      <c r="C104" s="156" t="s">
        <v>250</v>
      </c>
      <c r="D104" s="156" t="s">
        <v>119</v>
      </c>
      <c r="E104" s="157">
        <v>90</v>
      </c>
      <c r="F104" s="173">
        <v>0</v>
      </c>
      <c r="G104" s="157">
        <f t="shared" si="3"/>
        <v>0</v>
      </c>
    </row>
    <row r="105" spans="1:7" ht="13.5" customHeight="1">
      <c r="A105" s="155">
        <v>78</v>
      </c>
      <c r="B105" s="156" t="s">
        <v>251</v>
      </c>
      <c r="C105" s="156" t="s">
        <v>252</v>
      </c>
      <c r="D105" s="156" t="s">
        <v>116</v>
      </c>
      <c r="E105" s="157">
        <v>20</v>
      </c>
      <c r="F105" s="173">
        <v>0</v>
      </c>
      <c r="G105" s="157">
        <f t="shared" si="3"/>
        <v>0</v>
      </c>
    </row>
    <row r="106" spans="1:7" ht="13.5" customHeight="1">
      <c r="A106" s="155">
        <v>79</v>
      </c>
      <c r="B106" s="156" t="s">
        <v>253</v>
      </c>
      <c r="C106" s="156" t="s">
        <v>254</v>
      </c>
      <c r="D106" s="156" t="s">
        <v>116</v>
      </c>
      <c r="E106" s="157">
        <v>4</v>
      </c>
      <c r="F106" s="173">
        <v>0</v>
      </c>
      <c r="G106" s="157">
        <f t="shared" si="3"/>
        <v>0</v>
      </c>
    </row>
    <row r="107" spans="1:7" ht="24" customHeight="1">
      <c r="A107" s="155">
        <v>80</v>
      </c>
      <c r="B107" s="156" t="s">
        <v>255</v>
      </c>
      <c r="C107" s="156" t="s">
        <v>256</v>
      </c>
      <c r="D107" s="156" t="s">
        <v>116</v>
      </c>
      <c r="E107" s="157">
        <v>2</v>
      </c>
      <c r="F107" s="173">
        <v>0</v>
      </c>
      <c r="G107" s="157">
        <f t="shared" si="3"/>
        <v>0</v>
      </c>
    </row>
    <row r="108" spans="1:7" ht="24" customHeight="1">
      <c r="A108" s="155">
        <v>81</v>
      </c>
      <c r="B108" s="156" t="s">
        <v>257</v>
      </c>
      <c r="C108" s="156" t="s">
        <v>258</v>
      </c>
      <c r="D108" s="156" t="s">
        <v>116</v>
      </c>
      <c r="E108" s="157">
        <v>4</v>
      </c>
      <c r="F108" s="173">
        <v>0</v>
      </c>
      <c r="G108" s="157">
        <f t="shared" si="3"/>
        <v>0</v>
      </c>
    </row>
    <row r="109" spans="1:7" ht="13.5" customHeight="1">
      <c r="A109" s="155">
        <v>82</v>
      </c>
      <c r="B109" s="156" t="s">
        <v>259</v>
      </c>
      <c r="C109" s="156" t="s">
        <v>260</v>
      </c>
      <c r="D109" s="156" t="s">
        <v>116</v>
      </c>
      <c r="E109" s="157">
        <v>4</v>
      </c>
      <c r="F109" s="173">
        <v>0</v>
      </c>
      <c r="G109" s="157">
        <f t="shared" si="3"/>
        <v>0</v>
      </c>
    </row>
    <row r="110" spans="1:7" ht="13.5" customHeight="1">
      <c r="A110" s="155">
        <v>83</v>
      </c>
      <c r="B110" s="156" t="s">
        <v>261</v>
      </c>
      <c r="C110" s="156" t="s">
        <v>262</v>
      </c>
      <c r="D110" s="156" t="s">
        <v>116</v>
      </c>
      <c r="E110" s="157">
        <v>16</v>
      </c>
      <c r="F110" s="173">
        <v>0</v>
      </c>
      <c r="G110" s="157">
        <f t="shared" si="3"/>
        <v>0</v>
      </c>
    </row>
    <row r="111" spans="1:7" ht="24" customHeight="1">
      <c r="A111" s="155">
        <v>84</v>
      </c>
      <c r="B111" s="156" t="s">
        <v>263</v>
      </c>
      <c r="C111" s="156" t="s">
        <v>264</v>
      </c>
      <c r="D111" s="156" t="s">
        <v>116</v>
      </c>
      <c r="E111" s="157">
        <v>20</v>
      </c>
      <c r="F111" s="173">
        <v>0</v>
      </c>
      <c r="G111" s="157">
        <f t="shared" si="3"/>
        <v>0</v>
      </c>
    </row>
    <row r="112" spans="1:7" ht="13.5" customHeight="1">
      <c r="A112" s="155">
        <v>85</v>
      </c>
      <c r="B112" s="156" t="s">
        <v>265</v>
      </c>
      <c r="C112" s="156" t="s">
        <v>266</v>
      </c>
      <c r="D112" s="156" t="s">
        <v>116</v>
      </c>
      <c r="E112" s="157">
        <v>16</v>
      </c>
      <c r="F112" s="173">
        <v>0</v>
      </c>
      <c r="G112" s="157">
        <f t="shared" si="3"/>
        <v>0</v>
      </c>
    </row>
    <row r="113" spans="1:7" ht="24" customHeight="1">
      <c r="A113" s="155">
        <v>86</v>
      </c>
      <c r="B113" s="156" t="s">
        <v>267</v>
      </c>
      <c r="C113" s="156" t="s">
        <v>268</v>
      </c>
      <c r="D113" s="156" t="s">
        <v>119</v>
      </c>
      <c r="E113" s="157">
        <v>440</v>
      </c>
      <c r="F113" s="173">
        <v>0</v>
      </c>
      <c r="G113" s="157">
        <f t="shared" si="3"/>
        <v>0</v>
      </c>
    </row>
    <row r="114" spans="1:7" ht="13.5" customHeight="1">
      <c r="A114" s="155">
        <v>87</v>
      </c>
      <c r="B114" s="156" t="s">
        <v>269</v>
      </c>
      <c r="C114" s="156" t="s">
        <v>270</v>
      </c>
      <c r="D114" s="156" t="s">
        <v>119</v>
      </c>
      <c r="E114" s="157">
        <v>440</v>
      </c>
      <c r="F114" s="173">
        <v>0</v>
      </c>
      <c r="G114" s="157">
        <f t="shared" si="3"/>
        <v>0</v>
      </c>
    </row>
    <row r="115" spans="1:7" ht="13.5" customHeight="1">
      <c r="A115" s="155">
        <v>88</v>
      </c>
      <c r="B115" s="156" t="s">
        <v>271</v>
      </c>
      <c r="C115" s="156" t="s">
        <v>272</v>
      </c>
      <c r="D115" s="156" t="s">
        <v>116</v>
      </c>
      <c r="E115" s="157">
        <v>16</v>
      </c>
      <c r="F115" s="173">
        <v>0</v>
      </c>
      <c r="G115" s="157">
        <f t="shared" si="3"/>
        <v>0</v>
      </c>
    </row>
    <row r="116" spans="1:7" ht="30.75" customHeight="1">
      <c r="A116" s="158"/>
      <c r="B116" s="159"/>
      <c r="C116" s="160" t="s">
        <v>273</v>
      </c>
      <c r="D116" s="159"/>
      <c r="E116" s="161"/>
      <c r="F116" s="161"/>
      <c r="G116" s="164">
        <f>G13+G33+G92</f>
        <v>0</v>
      </c>
    </row>
  </sheetData>
  <sheetProtection sheet="1"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  <ignoredErrors>
    <ignoredError sqref="G92:G93 G94:G115 G78:G80 G82:G85 G87:G88 G74:G75 G66:G69 G71:G72 G44:G57 G35:G41 G19:G28 G15:G17 G32" unlockedFormula="1"/>
    <ignoredError sqref="B92:B115 B14:B28 B43:B57 B65:B75 B77:B88 B31:B41" numberStoredAsText="1"/>
    <ignoredError sqref="G3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Smaho Peter</dc:creator>
  <cp:keywords/>
  <dc:description/>
  <cp:lastModifiedBy>Dušeková Diana</cp:lastModifiedBy>
  <cp:lastPrinted>2019-06-05T09:10:07Z</cp:lastPrinted>
  <dcterms:created xsi:type="dcterms:W3CDTF">2019-04-15T10:33:32Z</dcterms:created>
  <dcterms:modified xsi:type="dcterms:W3CDTF">2019-06-05T11:21:17Z</dcterms:modified>
  <cp:category/>
  <cp:version/>
  <cp:contentType/>
  <cp:contentStatus/>
</cp:coreProperties>
</file>