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Úvod" sheetId="1" r:id="rId1"/>
    <sheet name="Krycí list rozpočtu" sheetId="2" r:id="rId2"/>
    <sheet name="Rozpočet" sheetId="3" r:id="rId3"/>
  </sheets>
  <definedNames>
    <definedName name="_xlnm.Print_Titles" localSheetId="1">'Krycí list rozpočtu'!$1:$3</definedName>
    <definedName name="_xlnm.Print_Titles" localSheetId="2">'Rozpočet'!$10:$12</definedName>
    <definedName name="_xlnm.Print_Area" localSheetId="1">'Krycí list rozpočtu'!$A$1:$S$38</definedName>
    <definedName name="_xlnm.Print_Area" localSheetId="2">'Rozpočet'!$A$1:$G$102</definedName>
    <definedName name="_xlnm.Print_Area" localSheetId="0">'Úvod'!$A$1:$L$49</definedName>
  </definedNames>
  <calcPr fullCalcOnLoad="1"/>
</workbook>
</file>

<file path=xl/sharedStrings.xml><?xml version="1.0" encoding="utf-8"?>
<sst xmlns="http://schemas.openxmlformats.org/spreadsheetml/2006/main" count="408" uniqueCount="307">
  <si>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</si>
  <si>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</si>
  <si>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</si>
  <si>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</si>
  <si>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</si>
  <si>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</si>
  <si>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</si>
  <si>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Prievidza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</si>
  <si>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</si>
  <si>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</si>
  <si>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</si>
  <si>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</si>
  <si>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</si>
  <si>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</si>
  <si>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</si>
  <si>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</si>
  <si>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</si>
  <si>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</si>
  <si>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</si>
  <si>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</si>
  <si>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</si>
  <si>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</si>
  <si>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</si>
  <si>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</si>
  <si>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</si>
  <si>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</si>
  <si>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</si>
  <si>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</si>
  <si>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</si>
  <si>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</si>
  <si>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</si>
  <si>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</si>
  <si>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</si>
  <si>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</si>
  <si>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</si>
  <si>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</si>
  <si>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</si>
  <si>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</si>
  <si>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</si>
  <si>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</si>
  <si>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</si>
  <si>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</si>
  <si>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</si>
  <si>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</si>
  <si>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</si>
  <si>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</si>
  <si>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</si>
  <si>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</si>
  <si>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</si>
  <si>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</si>
  <si>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</si>
  <si>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</si>
  <si>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</si>
  <si>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</si>
  <si>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</si>
  <si>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</si>
  <si>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</si>
  <si>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</si>
  <si>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</si>
  <si>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</si>
  <si>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</si>
  <si>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</si>
  <si>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</si>
  <si>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</si>
  <si>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</si>
  <si>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</si>
  <si>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</si>
  <si>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</si>
  <si>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</si>
  <si>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</si>
  <si>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</si>
  <si>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</si>
  <si>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</si>
  <si>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</si>
  <si>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</si>
  <si>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</si>
  <si>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</si>
  <si>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</si>
  <si>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</si>
  <si>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</si>
  <si>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</si>
  <si>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</si>
  <si>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</si>
  <si>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</si>
  <si>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</si>
  <si>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</si>
  <si>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</si>
  <si>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</si>
  <si>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</si>
  <si>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</si>
  <si>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</si>
  <si>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</si>
  <si>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</si>
  <si>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</si>
  <si>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</si>
  <si>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</si>
  <si>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</si>
  <si>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</si>
  <si>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</si>
  <si>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</si>
  <si>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</si>
  <si>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Úpravy povrchov, podlahy, osadenie   </t>
  </si>
  <si>
    <t>612465116</t>
  </si>
  <si>
    <t xml:space="preserve">Príprava vnútorného podkladu stien BAUMIT, Univerzálny základ (Baumit UniPrimer)   </t>
  </si>
  <si>
    <t>m2</t>
  </si>
  <si>
    <t>612465135</t>
  </si>
  <si>
    <t xml:space="preserve">Vnútorná omietka stien BAUMIT, vápennocementová, strojné miešanie, ručné nanášanie, Jadrová omietka (GrobPutz 4), hr. 10 mm   </t>
  </si>
  <si>
    <t>632450290</t>
  </si>
  <si>
    <t xml:space="preserve">Cementová samonivelizačná stierka BAUMIT Nivello 10, triedy CT-C30-F7, hr. 10 mm   </t>
  </si>
  <si>
    <t xml:space="preserve">Ostatné konštrukcie a práce-búranie   </t>
  </si>
  <si>
    <t>965042121</t>
  </si>
  <si>
    <t xml:space="preserve">Búranie podkladov pod dlažby, liatych dlažieb a mazanín,betón alebo liaty asfalt hr.do 100 mm, plochy do 1 m2 -2,20000t   </t>
  </si>
  <si>
    <t>m3</t>
  </si>
  <si>
    <t>965081712</t>
  </si>
  <si>
    <t xml:space="preserve">Búranie dlažieb, bez podklad. lôžka z xylolit., alebo keramických dlaždíc hr. do 10 mm,  -0,02000t   </t>
  </si>
  <si>
    <t>968061113</t>
  </si>
  <si>
    <t xml:space="preserve">Vyvesenie dreveného okenného krídla do suti plochy nad 1,5 m2, -0,01600t   </t>
  </si>
  <si>
    <t>ks</t>
  </si>
  <si>
    <t>968061115</t>
  </si>
  <si>
    <t xml:space="preserve">Demontáž okien drevených, 1 bm obvodu - 0,008t   </t>
  </si>
  <si>
    <t>m</t>
  </si>
  <si>
    <t>978059211</t>
  </si>
  <si>
    <t xml:space="preserve">Odsekanie a odobratie obkladov zo stien z umelého kameňa vrátane podkladovej omietky do 2 m2,  -0,16900t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</si>
  <si>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</si>
  <si>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</si>
  <si>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</si>
  <si>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</si>
  <si>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</si>
  <si>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</si>
  <si>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</si>
  <si>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</si>
  <si>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</si>
  <si>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</si>
  <si>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</si>
  <si>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</si>
  <si>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</si>
  <si>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</si>
  <si>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</si>
  <si>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 xml:space="preserve">Práce a dodávky PSV   </t>
  </si>
  <si>
    <t>722</t>
  </si>
  <si>
    <t xml:space="preserve">Zdravotechnika - vnútorný vodovod a kanalizácia   </t>
  </si>
  <si>
    <t>722171111</t>
  </si>
  <si>
    <t xml:space="preserve">Potrubie plasthliníkové   </t>
  </si>
  <si>
    <t>722220111</t>
  </si>
  <si>
    <t xml:space="preserve">Montáž armatúry závitovej s jedným závitom, nástenka pre výtokový ventil   </t>
  </si>
  <si>
    <t>1987500225</t>
  </si>
  <si>
    <t xml:space="preserve">Nástenka   </t>
  </si>
  <si>
    <t>722220121</t>
  </si>
  <si>
    <t xml:space="preserve">Kanalizačná rúra,vrátane doplnkov   </t>
  </si>
  <si>
    <t>5511804600</t>
  </si>
  <si>
    <t xml:space="preserve">Montáž kanalizácie   </t>
  </si>
  <si>
    <t>722290215</t>
  </si>
  <si>
    <t xml:space="preserve">Tlaková skúška vodovodného potrubia   </t>
  </si>
  <si>
    <t>súb</t>
  </si>
  <si>
    <t>722290226</t>
  </si>
  <si>
    <t xml:space="preserve">Tlaková skúška kanalizačného potrubia   </t>
  </si>
  <si>
    <t>725</t>
  </si>
  <si>
    <t xml:space="preserve">Zdravotechnika - zariaď. predmety   </t>
  </si>
  <si>
    <t>725110811</t>
  </si>
  <si>
    <t xml:space="preserve">Demontáž záchoda splachovacieho s nádržou alebo s tlakovým splachovačom,  -0,01933t   </t>
  </si>
  <si>
    <t>725119307</t>
  </si>
  <si>
    <t xml:space="preserve">Montáž záchodovej misy kombinovanej s rovným odpadom   </t>
  </si>
  <si>
    <t>6420139410</t>
  </si>
  <si>
    <t xml:space="preserve">Wc,so splachovacou nádržou   </t>
  </si>
  <si>
    <t>725210821</t>
  </si>
  <si>
    <t xml:space="preserve">Demontáž umývadiel alebo umývadielok   </t>
  </si>
  <si>
    <t>725219201</t>
  </si>
  <si>
    <t xml:space="preserve">Montáž umývadla   </t>
  </si>
  <si>
    <t>6420136410</t>
  </si>
  <si>
    <t xml:space="preserve">Umývadlo   </t>
  </si>
  <si>
    <t>725291112</t>
  </si>
  <si>
    <t xml:space="preserve">Montáž doplnkov zariadení kúpeľní a záchodov, toaletná doska   </t>
  </si>
  <si>
    <t>6429462300</t>
  </si>
  <si>
    <t xml:space="preserve">sedátko   </t>
  </si>
  <si>
    <t>725291113</t>
  </si>
  <si>
    <t xml:space="preserve">Montaž doplnkov zariadení kúpeľní a záchodov, drobné predmety (držiak na WC-papier, mydelnička)   </t>
  </si>
  <si>
    <t>725829201</t>
  </si>
  <si>
    <t xml:space="preserve">Montáž batérie umývadlovej   </t>
  </si>
  <si>
    <t>5514671040</t>
  </si>
  <si>
    <t xml:space="preserve">Umývadlová batéria   </t>
  </si>
  <si>
    <t>725869340</t>
  </si>
  <si>
    <t xml:space="preserve">Montáž umývadlového sifónu s mriežkou   </t>
  </si>
  <si>
    <t>2863120234</t>
  </si>
  <si>
    <t xml:space="preserve">Odpadový komplet odtok   </t>
  </si>
  <si>
    <t>998725101</t>
  </si>
  <si>
    <t xml:space="preserve">Presun hmôt pre zariaďovacie predmety v objektoch výšky do 6 m   </t>
  </si>
  <si>
    <t>733</t>
  </si>
  <si>
    <t xml:space="preserve">Ústredné kúrenie   </t>
  </si>
  <si>
    <t>733161501</t>
  </si>
  <si>
    <t xml:space="preserve">Ventily radiatorove   </t>
  </si>
  <si>
    <t>733161504</t>
  </si>
  <si>
    <t xml:space="preserve">Hlavice   </t>
  </si>
  <si>
    <t>2837741563</t>
  </si>
  <si>
    <t xml:space="preserve">Vykurovacie telesá,radiatory Korado   </t>
  </si>
  <si>
    <t>998733101</t>
  </si>
  <si>
    <t xml:space="preserve">Presun hmôt pre rozvody potrubia v objektoch výšky do 6 m   </t>
  </si>
  <si>
    <t>763</t>
  </si>
  <si>
    <t xml:space="preserve">Konštrukcie - drevostavby   </t>
  </si>
  <si>
    <t>763138201</t>
  </si>
  <si>
    <t xml:space="preserve">Podhľad SDK Rigips 12.5 mm oceľová podkonštrukcia CD   </t>
  </si>
  <si>
    <t>998763301</t>
  </si>
  <si>
    <t xml:space="preserve">Presun hmôt pre sádrokartónové konštrukcie v objektoch výšky do 7 m   </t>
  </si>
  <si>
    <t>766</t>
  </si>
  <si>
    <t xml:space="preserve">Konštrukcie stolárske   </t>
  </si>
  <si>
    <t>766621081</t>
  </si>
  <si>
    <t xml:space="preserve">Montáž okna plastového na PUR penu   </t>
  </si>
  <si>
    <t>611410000100</t>
  </si>
  <si>
    <t>771</t>
  </si>
  <si>
    <t xml:space="preserve">Podlahy z dlaždíc   </t>
  </si>
  <si>
    <t>771571112</t>
  </si>
  <si>
    <t xml:space="preserve">Montáž podláh z dlaždíc keramických do malty veľ. 300 x 300 mm   </t>
  </si>
  <si>
    <t>5978650090</t>
  </si>
  <si>
    <t xml:space="preserve">Dlažba pomarančová 20x20cm   </t>
  </si>
  <si>
    <t>998771101</t>
  </si>
  <si>
    <t xml:space="preserve">Presun hmôt pre podlahy z dlaždíc v objektoch výšky do 6m   </t>
  </si>
  <si>
    <t>781</t>
  </si>
  <si>
    <t xml:space="preserve">Dokončovacie práce a obklady   </t>
  </si>
  <si>
    <t>781441017</t>
  </si>
  <si>
    <t xml:space="preserve">Montáž obkladov vnút. a vonk. stien z obkladačiek 20x20cm   </t>
  </si>
  <si>
    <t>5978650140</t>
  </si>
  <si>
    <t xml:space="preserve">Obklad pomarančový lesklý 20x20cm   </t>
  </si>
  <si>
    <t>5978650150</t>
  </si>
  <si>
    <t xml:space="preserve">Obklad pistáciový lesklý 20x20cm   </t>
  </si>
  <si>
    <t>998781101</t>
  </si>
  <si>
    <t xml:space="preserve">Presun hmôt pre obklady keramické v objektoch výšky do 6 m   </t>
  </si>
  <si>
    <t>784</t>
  </si>
  <si>
    <t xml:space="preserve">Dokončovacie práce - maľby   </t>
  </si>
  <si>
    <t>784418011</t>
  </si>
  <si>
    <t xml:space="preserve">Zakrývanie otvorov, podláh a zariadení fóliou v miestnostiach alebo na schodisku   </t>
  </si>
  <si>
    <t>784430010</t>
  </si>
  <si>
    <t xml:space="preserve">Maľby akrylátové základné dvojnásobné, ručne nanášané na jemnozrnný podklad výšky do 3, 80 m   </t>
  </si>
  <si>
    <t>M</t>
  </si>
  <si>
    <t xml:space="preserve">Práce a dodávky M   </t>
  </si>
  <si>
    <t>21-M</t>
  </si>
  <si>
    <t xml:space="preserve">Elektromontáže   </t>
  </si>
  <si>
    <t>210010313</t>
  </si>
  <si>
    <t xml:space="preserve">Demontáž pôvodnej elektroinštalácie   </t>
  </si>
  <si>
    <t>3450913000</t>
  </si>
  <si>
    <t xml:space="preserve">Drážkoanie   </t>
  </si>
  <si>
    <t>210010321</t>
  </si>
  <si>
    <t xml:space="preserve">Trubky   </t>
  </si>
  <si>
    <t>3450907510</t>
  </si>
  <si>
    <t xml:space="preserve">Krabica  KU 68-1903   </t>
  </si>
  <si>
    <t>210010322</t>
  </si>
  <si>
    <t xml:space="preserve">Krabica (KR 97) odbočná s viečkom, svorkovnicou vrátane zapojenia, kruhová   </t>
  </si>
  <si>
    <t>3450911000</t>
  </si>
  <si>
    <t xml:space="preserve">Krabica  KR-97   </t>
  </si>
  <si>
    <t>210010503</t>
  </si>
  <si>
    <t xml:space="preserve">Osadenie lustrovej svorky vrátane zapojenia do 4 x 4   </t>
  </si>
  <si>
    <t>3450612800</t>
  </si>
  <si>
    <t xml:space="preserve">Svorka wago 2273-204   </t>
  </si>
  <si>
    <t>210011310</t>
  </si>
  <si>
    <t xml:space="preserve">Osadenie polyamidovej príchytky HM 8 do tehly   </t>
  </si>
  <si>
    <t>2830403500</t>
  </si>
  <si>
    <t xml:space="preserve">Hmoždinka klasická   8 mm T8  typ:  T8-PA   </t>
  </si>
  <si>
    <t>210020306</t>
  </si>
  <si>
    <t xml:space="preserve">Káblový žľab Mars, pozink. vrátane príslušenstva, 125/100 mm bez veka vrátane podpery   </t>
  </si>
  <si>
    <t>3452118900</t>
  </si>
  <si>
    <t xml:space="preserve">Káblové oko  16  AL 617055   </t>
  </si>
  <si>
    <t>3580278400</t>
  </si>
  <si>
    <t xml:space="preserve">Spínač S  63 VJ  01   </t>
  </si>
  <si>
    <t>210110041</t>
  </si>
  <si>
    <t xml:space="preserve">Spínače polozapustené a zapustené vrátane zapojenia jednopólový - radenie 1   </t>
  </si>
  <si>
    <t>210111022</t>
  </si>
  <si>
    <t xml:space="preserve">Domová zásuvka v krabici 10/16 A 250 V, 2P + Z 2 x zapojenie   </t>
  </si>
  <si>
    <t>3450329900</t>
  </si>
  <si>
    <t xml:space="preserve">Zásuvka 5517-2610   </t>
  </si>
  <si>
    <t>210201001</t>
  </si>
  <si>
    <t xml:space="preserve">montaz svietidla   </t>
  </si>
  <si>
    <t>3410300258</t>
  </si>
  <si>
    <t xml:space="preserve">Krabica odbočná  krabica + veko šedá  KO 125 E KA, KOPOS   </t>
  </si>
  <si>
    <t>210201080</t>
  </si>
  <si>
    <t xml:space="preserve">zapojenie svietidla ip20 stropneho led   </t>
  </si>
  <si>
    <t>210881075</t>
  </si>
  <si>
    <t xml:space="preserve">Kábel bezhalogénový, medený uložený pevne N2XH 0,6/1,0 kV  3x1,5   </t>
  </si>
  <si>
    <t>3410350864</t>
  </si>
  <si>
    <t xml:space="preserve">N2XH  3x1,5   Nehorľavý kábel   </t>
  </si>
  <si>
    <t>3480010440</t>
  </si>
  <si>
    <t xml:space="preserve">Stropné svietidlo   </t>
  </si>
  <si>
    <t xml:space="preserve">Celkom   </t>
  </si>
  <si>
    <t>Zhotoviteľ:</t>
  </si>
  <si>
    <t>Miesto:</t>
  </si>
  <si>
    <t>Dátum:</t>
  </si>
  <si>
    <t>Spracoval:</t>
  </si>
  <si>
    <t xml:space="preserve"> </t>
  </si>
  <si>
    <t>Mesto Prievidza</t>
  </si>
  <si>
    <t>Materská škôlka Ul. Športová 134/34</t>
  </si>
  <si>
    <r>
      <rPr>
        <sz val="9"/>
        <rFont val="Arial CE"/>
        <family val="0"/>
      </rPr>
      <t>Objekt:</t>
    </r>
    <r>
      <rPr>
        <b/>
        <sz val="9"/>
        <rFont val="Arial CE"/>
        <family val="0"/>
      </rPr>
      <t xml:space="preserve"> Materská škôlka Ul. Športová 134/34</t>
    </r>
  </si>
  <si>
    <t>Vyplňte názov spoločnosti + IČO</t>
  </si>
  <si>
    <r>
      <rPr>
        <sz val="9"/>
        <rFont val="Arial CE"/>
        <family val="0"/>
      </rPr>
      <t>Stavba:</t>
    </r>
    <r>
      <rPr>
        <b/>
        <sz val="9"/>
        <rFont val="Arial CE"/>
        <family val="0"/>
      </rPr>
      <t xml:space="preserve"> Rekonštrukcia štyroch soc. zariadení + výmena okien</t>
    </r>
  </si>
  <si>
    <t>Rekonštrukcia štyroch sociálnych zariadení + výmena okien</t>
  </si>
  <si>
    <t>Objednávateľ:</t>
  </si>
  <si>
    <t>Materská škola Ul. Športová 134/34, Prievidza</t>
  </si>
  <si>
    <t>Vyplňte dátum</t>
  </si>
  <si>
    <t>Cena celkom bez DPH</t>
  </si>
  <si>
    <t>Jednotková cena bez DPH</t>
  </si>
  <si>
    <t>Všetky sumáre v jednotlivých rozpočtových kapitolách sa vypočítajú automaticky,</t>
  </si>
  <si>
    <r>
      <t xml:space="preserve">1. V hárku </t>
    </r>
    <r>
      <rPr>
        <b/>
        <sz val="12"/>
        <rFont val="Calibri"/>
        <family val="2"/>
      </rPr>
      <t>"Krycí list rozpočtu"</t>
    </r>
    <r>
      <rPr>
        <sz val="12"/>
        <rFont val="Calibri"/>
        <family val="2"/>
      </rPr>
      <t xml:space="preserve"> vyplňte </t>
    </r>
    <r>
      <rPr>
        <b/>
        <sz val="12"/>
        <color indexed="50"/>
        <rFont val="Calibri"/>
        <family val="2"/>
      </rPr>
      <t>ZELENÉ</t>
    </r>
    <r>
      <rPr>
        <sz val="12"/>
        <rFont val="Calibri"/>
        <family val="2"/>
      </rPr>
      <t xml:space="preserve"> polia:</t>
    </r>
  </si>
  <si>
    <r>
      <t xml:space="preserve">a) </t>
    </r>
    <r>
      <rPr>
        <b/>
        <sz val="12"/>
        <rFont val="Calibri"/>
        <family val="2"/>
      </rPr>
      <t>Zhotoviteľ</t>
    </r>
    <r>
      <rPr>
        <sz val="12"/>
        <rFont val="Calibri"/>
        <family val="2"/>
      </rPr>
      <t xml:space="preserve"> - názov spoločnosti a IČO</t>
    </r>
  </si>
  <si>
    <r>
      <rPr>
        <sz val="12"/>
        <rFont val="Calibri"/>
        <family val="2"/>
      </rPr>
      <t xml:space="preserve">b) </t>
    </r>
    <r>
      <rPr>
        <b/>
        <sz val="12"/>
        <rFont val="Calibri"/>
        <family val="2"/>
      </rPr>
      <t xml:space="preserve">Dňa </t>
    </r>
    <r>
      <rPr>
        <sz val="12"/>
        <rFont val="Calibri"/>
        <family val="2"/>
      </rPr>
      <t>- aktuálny dátum</t>
    </r>
  </si>
  <si>
    <r>
      <rPr>
        <sz val="12"/>
        <rFont val="Calibri"/>
        <family val="2"/>
      </rPr>
      <t xml:space="preserve">2. V hárku </t>
    </r>
    <r>
      <rPr>
        <b/>
        <sz val="12"/>
        <rFont val="Calibri"/>
        <family val="2"/>
      </rPr>
      <t>"Rozpočet"</t>
    </r>
    <r>
      <rPr>
        <sz val="12"/>
        <rFont val="Calibri"/>
        <family val="2"/>
      </rPr>
      <t xml:space="preserve"> vyplňte </t>
    </r>
    <r>
      <rPr>
        <b/>
        <sz val="12"/>
        <color indexed="50"/>
        <rFont val="Calibri"/>
        <family val="2"/>
      </rPr>
      <t>ZELENÉ</t>
    </r>
    <r>
      <rPr>
        <sz val="12"/>
        <rFont val="Calibri"/>
        <family val="2"/>
      </rPr>
      <t xml:space="preserve"> polia:</t>
    </r>
  </si>
  <si>
    <r>
      <rPr>
        <sz val="12"/>
        <rFont val="Calibri"/>
        <family val="2"/>
      </rPr>
      <t xml:space="preserve">a) </t>
    </r>
    <r>
      <rPr>
        <b/>
        <sz val="12"/>
        <rFont val="Calibri"/>
        <family val="2"/>
      </rPr>
      <t>Zhotoviteľ</t>
    </r>
    <r>
      <rPr>
        <sz val="12"/>
        <rFont val="Calibri"/>
        <family val="2"/>
      </rPr>
      <t xml:space="preserve"> - názov spoločnosti a IČO</t>
    </r>
  </si>
  <si>
    <r>
      <rPr>
        <sz val="12"/>
        <rFont val="Calibri"/>
        <family val="2"/>
      </rPr>
      <t xml:space="preserve">b) </t>
    </r>
    <r>
      <rPr>
        <b/>
        <sz val="12"/>
        <rFont val="Calibri"/>
        <family val="2"/>
      </rPr>
      <t>Dátum</t>
    </r>
    <r>
      <rPr>
        <sz val="12"/>
        <rFont val="Calibri"/>
        <family val="2"/>
      </rPr>
      <t xml:space="preserve"> - aktuálny dátum</t>
    </r>
  </si>
  <si>
    <r>
      <rPr>
        <sz val="12"/>
        <rFont val="Calibri"/>
        <family val="2"/>
      </rPr>
      <t xml:space="preserve">c) </t>
    </r>
    <r>
      <rPr>
        <b/>
        <sz val="12"/>
        <rFont val="Calibri"/>
        <family val="2"/>
      </rPr>
      <t>Jednotková cena bez DPH</t>
    </r>
    <r>
      <rPr>
        <sz val="12"/>
        <rFont val="Calibri"/>
        <family val="2"/>
      </rPr>
      <t xml:space="preserve"> - vložte jednotkové ceny bez DPH do jednotlivých položiek</t>
    </r>
  </si>
  <si>
    <t>vrátane celkovej sumy bez DPH a s DPH uvedenej v "Krycom liste rozpočtu".</t>
  </si>
  <si>
    <r>
      <t>Plastové okno, 8-komorový rám, izolačné trojsklo,mliečne nepriehľadné sklo,vrátane parapetov, súčiniteľ prestupu tepla U</t>
    </r>
    <r>
      <rPr>
        <vertAlign val="subscript"/>
        <sz val="8"/>
        <rFont val="Arial CE"/>
        <family val="0"/>
      </rPr>
      <t>w</t>
    </r>
    <r>
      <rPr>
        <sz val="8"/>
        <rFont val="Arial CE"/>
        <family val="0"/>
      </rPr>
      <t xml:space="preserve"> (rám+sklo) ≤ 1,0 W/(m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K); špalety, vyspravenie, obklad, zahrnuté v kapitolách 6 a 9</t>
    </r>
  </si>
  <si>
    <t>Pozorne si prečítajte ako vypĺňať jednotlivé položky: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</si>
</sst>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%;\-0.00%"/>
    <numFmt numFmtId="165" formatCode="#,##0.000;\-#,##0.000"/>
    <numFmt numFmtId="166" formatCode="#,##0.00_ ;\-#,##0.00\ "/>
  </numFmts>
  <fonts count="69">
    <font>
      <sz val="8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8"/>
      <name val="Arial CYR"/>
      <family val="0"/>
    </font>
    <font>
      <b/>
      <sz val="13"/>
      <name val="Arial CE"/>
      <family val="0"/>
    </font>
    <font>
      <b/>
      <sz val="18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u val="single"/>
      <sz val="18"/>
      <name val="Calibri"/>
      <family val="2"/>
    </font>
    <font>
      <vertAlign val="superscript"/>
      <sz val="8"/>
      <name val="Arial CE"/>
      <family val="0"/>
    </font>
    <font>
      <vertAlign val="subscript"/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50"/>
      <name val="Calibri"/>
      <family val="2"/>
    </font>
    <font>
      <b/>
      <sz val="12"/>
      <color indexed="10"/>
      <name val="Calibri"/>
      <family val="2"/>
    </font>
    <font>
      <b/>
      <u val="single"/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b/>
      <u val="single"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37" fontId="0" fillId="0" borderId="16" xfId="0" applyNumberForma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23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37" fontId="0" fillId="0" borderId="39" xfId="0" applyNumberFormat="1" applyBorder="1" applyAlignment="1" applyProtection="1">
      <alignment horizontal="right" vertical="center"/>
      <protection hidden="1"/>
    </xf>
    <xf numFmtId="37" fontId="7" fillId="0" borderId="40" xfId="0" applyNumberFormat="1" applyFont="1" applyBorder="1" applyAlignment="1" applyProtection="1">
      <alignment horizontal="right" vertical="center"/>
      <protection hidden="1"/>
    </xf>
    <xf numFmtId="39" fontId="7" fillId="0" borderId="41" xfId="0" applyNumberFormat="1" applyFont="1" applyBorder="1" applyAlignment="1" applyProtection="1">
      <alignment horizontal="right" vertical="center"/>
      <protection hidden="1"/>
    </xf>
    <xf numFmtId="37" fontId="0" fillId="0" borderId="40" xfId="0" applyNumberFormat="1" applyBorder="1" applyAlignment="1" applyProtection="1">
      <alignment horizontal="right" vertical="center"/>
      <protection hidden="1"/>
    </xf>
    <xf numFmtId="37" fontId="0" fillId="0" borderId="41" xfId="0" applyNumberFormat="1" applyBorder="1" applyAlignment="1" applyProtection="1">
      <alignment horizontal="right" vertical="center"/>
      <protection hidden="1"/>
    </xf>
    <xf numFmtId="37" fontId="7" fillId="0" borderId="39" xfId="0" applyNumberFormat="1" applyFont="1" applyBorder="1" applyAlignment="1" applyProtection="1">
      <alignment horizontal="right" vertical="center"/>
      <protection hidden="1"/>
    </xf>
    <xf numFmtId="37" fontId="0" fillId="0" borderId="25" xfId="0" applyNumberFormat="1" applyBorder="1" applyAlignment="1" applyProtection="1">
      <alignment horizontal="right" vertical="center"/>
      <protection hidden="1"/>
    </xf>
    <xf numFmtId="39" fontId="7" fillId="0" borderId="39" xfId="0" applyNumberFormat="1" applyFont="1" applyBorder="1" applyAlignment="1" applyProtection="1">
      <alignment horizontal="right" vertical="center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35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8" fillId="0" borderId="42" xfId="0" applyFont="1" applyBorder="1" applyAlignment="1" applyProtection="1">
      <alignment horizontal="left" vertical="center"/>
      <protection hidden="1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39" fontId="7" fillId="0" borderId="46" xfId="0" applyNumberFormat="1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39" fontId="0" fillId="0" borderId="46" xfId="0" applyNumberFormat="1" applyBorder="1" applyAlignment="1" applyProtection="1">
      <alignment horizontal="right" vertical="center"/>
      <protection hidden="1"/>
    </xf>
    <xf numFmtId="37" fontId="0" fillId="0" borderId="49" xfId="0" applyNumberFormat="1" applyBorder="1" applyAlignment="1" applyProtection="1">
      <alignment horizontal="right" vertical="center"/>
      <protection hidden="1"/>
    </xf>
    <xf numFmtId="0" fontId="4" fillId="0" borderId="46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64" fontId="4" fillId="0" borderId="45" xfId="0" applyNumberFormat="1" applyFont="1" applyBorder="1" applyAlignment="1" applyProtection="1">
      <alignment horizontal="right"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37" fontId="0" fillId="0" borderId="54" xfId="0" applyNumberFormat="1" applyBorder="1" applyAlignment="1" applyProtection="1">
      <alignment horizontal="right" vertical="center"/>
      <protection hidden="1"/>
    </xf>
    <xf numFmtId="39" fontId="7" fillId="0" borderId="53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/>
    </xf>
    <xf numFmtId="39" fontId="0" fillId="0" borderId="53" xfId="0" applyNumberFormat="1" applyBorder="1" applyAlignment="1" applyProtection="1">
      <alignment horizontal="right" vertical="center"/>
      <protection hidden="1"/>
    </xf>
    <xf numFmtId="37" fontId="0" fillId="0" borderId="14" xfId="0" applyNumberFormat="1" applyBorder="1" applyAlignment="1" applyProtection="1">
      <alignment horizontal="right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39" fontId="7" fillId="0" borderId="56" xfId="0" applyNumberFormat="1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39" fontId="7" fillId="0" borderId="34" xfId="0" applyNumberFormat="1" applyFont="1" applyBorder="1" applyAlignment="1" applyProtection="1">
      <alignment horizontal="right" vertical="center"/>
      <protection hidden="1"/>
    </xf>
    <xf numFmtId="37" fontId="7" fillId="0" borderId="25" xfId="0" applyNumberFormat="1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left" vertical="top"/>
      <protection hidden="1"/>
    </xf>
    <xf numFmtId="0" fontId="2" fillId="0" borderId="57" xfId="0" applyFont="1" applyBorder="1" applyAlignment="1" applyProtection="1">
      <alignment horizontal="left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59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left" vertical="center"/>
      <protection hidden="1"/>
    </xf>
    <xf numFmtId="0" fontId="2" fillId="0" borderId="61" xfId="0" applyFont="1" applyBorder="1" applyAlignment="1" applyProtection="1">
      <alignment horizontal="left"/>
      <protection hidden="1"/>
    </xf>
    <xf numFmtId="0" fontId="2" fillId="0" borderId="50" xfId="0" applyFont="1" applyBorder="1" applyAlignment="1" applyProtection="1">
      <alignment horizontal="left"/>
      <protection hidden="1"/>
    </xf>
    <xf numFmtId="2" fontId="4" fillId="0" borderId="49" xfId="0" applyNumberFormat="1" applyFont="1" applyBorder="1" applyAlignment="1" applyProtection="1">
      <alignment horizontal="right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39" fontId="4" fillId="0" borderId="49" xfId="0" applyNumberFormat="1" applyFont="1" applyBorder="1" applyAlignment="1" applyProtection="1">
      <alignment horizontal="left" vertical="center"/>
      <protection hidden="1"/>
    </xf>
    <xf numFmtId="166" fontId="7" fillId="0" borderId="50" xfId="0" applyNumberFormat="1" applyFont="1" applyBorder="1" applyAlignment="1" applyProtection="1">
      <alignment horizontal="right" vertical="center"/>
      <protection hidden="1"/>
    </xf>
    <xf numFmtId="0" fontId="10" fillId="0" borderId="62" xfId="0" applyFont="1" applyBorder="1" applyAlignment="1" applyProtection="1">
      <alignment horizontal="left" vertical="top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37" fontId="5" fillId="0" borderId="46" xfId="0" applyNumberFormat="1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39" fontId="5" fillId="0" borderId="49" xfId="0" applyNumberFormat="1" applyFont="1" applyBorder="1" applyAlignment="1" applyProtection="1">
      <alignment horizontal="right" vertical="center"/>
      <protection hidden="1"/>
    </xf>
    <xf numFmtId="39" fontId="5" fillId="0" borderId="46" xfId="0" applyNumberFormat="1" applyFont="1" applyBorder="1" applyAlignment="1" applyProtection="1">
      <alignment horizontal="right" vertical="center"/>
      <protection hidden="1"/>
    </xf>
    <xf numFmtId="0" fontId="6" fillId="0" borderId="23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39" fontId="12" fillId="0" borderId="33" xfId="0" applyNumberFormat="1" applyFon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11" fillId="0" borderId="43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2" fillId="0" borderId="64" xfId="0" applyFont="1" applyBorder="1" applyAlignment="1" applyProtection="1">
      <alignment horizontal="left" vertical="center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2" fillId="0" borderId="65" xfId="0" applyFont="1" applyBorder="1" applyAlignment="1" applyProtection="1">
      <alignment horizontal="left" vertical="center"/>
      <protection hidden="1"/>
    </xf>
    <xf numFmtId="0" fontId="6" fillId="0" borderId="62" xfId="0" applyFont="1" applyBorder="1" applyAlignment="1" applyProtection="1">
      <alignment horizontal="left" vertical="top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65" fontId="4" fillId="0" borderId="0" xfId="0" applyNumberFormat="1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165" fontId="15" fillId="0" borderId="0" xfId="0" applyNumberFormat="1" applyFont="1" applyAlignment="1" applyProtection="1">
      <alignment horizontal="right" vertical="top"/>
      <protection hidden="1"/>
    </xf>
    <xf numFmtId="37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wrapText="1"/>
      <protection hidden="1"/>
    </xf>
    <xf numFmtId="165" fontId="17" fillId="0" borderId="0" xfId="0" applyNumberFormat="1" applyFont="1" applyAlignment="1" applyProtection="1">
      <alignment horizontal="right"/>
      <protection hidden="1"/>
    </xf>
    <xf numFmtId="37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wrapText="1"/>
      <protection hidden="1"/>
    </xf>
    <xf numFmtId="165" fontId="18" fillId="0" borderId="0" xfId="0" applyNumberFormat="1" applyFont="1" applyAlignment="1" applyProtection="1">
      <alignment horizontal="right"/>
      <protection hidden="1"/>
    </xf>
    <xf numFmtId="37" fontId="4" fillId="0" borderId="19" xfId="0" applyNumberFormat="1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left" wrapText="1"/>
      <protection hidden="1"/>
    </xf>
    <xf numFmtId="165" fontId="4" fillId="0" borderId="19" xfId="0" applyNumberFormat="1" applyFont="1" applyBorder="1" applyAlignment="1" applyProtection="1">
      <alignment horizontal="right"/>
      <protection hidden="1"/>
    </xf>
    <xf numFmtId="37" fontId="19" fillId="34" borderId="0" xfId="0" applyNumberFormat="1" applyFont="1" applyFill="1" applyAlignment="1" applyProtection="1">
      <alignment horizontal="center"/>
      <protection hidden="1"/>
    </xf>
    <xf numFmtId="0" fontId="19" fillId="34" borderId="0" xfId="0" applyFont="1" applyFill="1" applyAlignment="1" applyProtection="1">
      <alignment horizontal="left" wrapText="1"/>
      <protection hidden="1"/>
    </xf>
    <xf numFmtId="0" fontId="13" fillId="34" borderId="0" xfId="0" applyFont="1" applyFill="1" applyAlignment="1" applyProtection="1">
      <alignment horizontal="left" wrapText="1"/>
      <protection hidden="1"/>
    </xf>
    <xf numFmtId="165" fontId="19" fillId="34" borderId="0" xfId="0" applyNumberFormat="1" applyFont="1" applyFill="1" applyAlignment="1" applyProtection="1">
      <alignment horizontal="right"/>
      <protection hidden="1"/>
    </xf>
    <xf numFmtId="0" fontId="20" fillId="34" borderId="19" xfId="0" applyFont="1" applyFill="1" applyBorder="1" applyAlignment="1" applyProtection="1">
      <alignment horizontal="center" vertical="center" wrapText="1"/>
      <protection hidden="1"/>
    </xf>
    <xf numFmtId="0" fontId="16" fillId="33" borderId="19" xfId="0" applyFont="1" applyFill="1" applyBorder="1" applyAlignment="1" applyProtection="1">
      <alignment horizontal="center" vertical="center" wrapText="1"/>
      <protection hidden="1"/>
    </xf>
    <xf numFmtId="166" fontId="21" fillId="34" borderId="0" xfId="0" applyNumberFormat="1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23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49" fontId="14" fillId="35" borderId="0" xfId="0" applyNumberFormat="1" applyFont="1" applyFill="1" applyAlignment="1" applyProtection="1">
      <alignment horizontal="left"/>
      <protection locked="0"/>
    </xf>
    <xf numFmtId="49" fontId="14" fillId="35" borderId="0" xfId="0" applyNumberFormat="1" applyFont="1" applyFill="1" applyAlignment="1" applyProtection="1">
      <alignment horizontal="left" vertical="top"/>
      <protection locked="0"/>
    </xf>
    <xf numFmtId="165" fontId="4" fillId="35" borderId="19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7" fillId="0" borderId="0" xfId="0" applyFont="1" applyBorder="1" applyAlignment="1" applyProtection="1">
      <alignment horizontal="left"/>
      <protection hidden="1"/>
    </xf>
    <xf numFmtId="0" fontId="67" fillId="0" borderId="0" xfId="0" applyFont="1" applyBorder="1" applyAlignment="1" applyProtection="1">
      <alignment horizontal="left" wrapText="1"/>
      <protection hidden="1"/>
    </xf>
    <xf numFmtId="0" fontId="68" fillId="0" borderId="0" xfId="0" applyFont="1" applyAlignment="1" applyProtection="1">
      <alignment horizontal="left" vertical="top"/>
      <protection hidden="1"/>
    </xf>
    <xf numFmtId="49" fontId="9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49" fontId="3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0" xfId="0" applyNumberFormat="1" applyFont="1" applyFill="1" applyAlignment="1" applyProtection="1">
      <alignment horizontal="left" vertical="center" wrapText="1"/>
      <protection locked="0"/>
    </xf>
    <xf numFmtId="49" fontId="3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29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6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66" customWidth="1"/>
  </cols>
  <sheetData>
    <row r="1" spans="1:52" ht="1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</row>
    <row r="2" spans="1:52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</row>
    <row r="3" spans="2:52" ht="23.25">
      <c r="B3" s="185" t="s">
        <v>306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67"/>
      <c r="O3" s="167"/>
      <c r="P3" s="167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</row>
    <row r="4" spans="1:52" ht="15" customHeight="1">
      <c r="A4" s="16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67"/>
      <c r="N4" s="167"/>
      <c r="O4" s="167"/>
      <c r="P4" s="167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</row>
    <row r="5" spans="1:52" ht="16.5" customHeight="1">
      <c r="A5" s="167"/>
      <c r="B5" s="178" t="s">
        <v>297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  <c r="M5" s="170"/>
      <c r="N5" s="170"/>
      <c r="O5" s="167"/>
      <c r="P5" s="167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</row>
    <row r="6" spans="1:52" ht="16.5" customHeight="1">
      <c r="A6" s="167"/>
      <c r="B6" s="178" t="s">
        <v>298</v>
      </c>
      <c r="C6" s="178"/>
      <c r="D6" s="178"/>
      <c r="E6" s="178"/>
      <c r="F6" s="178"/>
      <c r="G6" s="178"/>
      <c r="H6" s="178"/>
      <c r="I6" s="178"/>
      <c r="J6" s="178"/>
      <c r="K6" s="178"/>
      <c r="L6" s="179"/>
      <c r="M6" s="170"/>
      <c r="N6" s="170"/>
      <c r="O6" s="167"/>
      <c r="P6" s="167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</row>
    <row r="7" spans="1:52" ht="16.5" customHeight="1">
      <c r="A7" s="168"/>
      <c r="B7" s="180" t="s">
        <v>299</v>
      </c>
      <c r="C7" s="181"/>
      <c r="D7" s="181"/>
      <c r="E7" s="181"/>
      <c r="F7" s="181"/>
      <c r="G7" s="181"/>
      <c r="H7" s="181"/>
      <c r="I7" s="181"/>
      <c r="J7" s="181"/>
      <c r="K7" s="181"/>
      <c r="L7" s="179"/>
      <c r="M7" s="170"/>
      <c r="N7" s="170"/>
      <c r="O7" s="167"/>
      <c r="P7" s="167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</row>
    <row r="8" spans="1:52" ht="16.5" customHeight="1">
      <c r="A8" s="168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79"/>
      <c r="M8" s="170"/>
      <c r="N8" s="170"/>
      <c r="O8" s="167"/>
      <c r="P8" s="167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</row>
    <row r="9" spans="1:52" ht="16.5" customHeight="1">
      <c r="A9" s="168"/>
      <c r="B9" s="182" t="s">
        <v>300</v>
      </c>
      <c r="C9" s="181"/>
      <c r="D9" s="181"/>
      <c r="E9" s="181"/>
      <c r="F9" s="181"/>
      <c r="G9" s="181"/>
      <c r="H9" s="181"/>
      <c r="I9" s="181"/>
      <c r="J9" s="181"/>
      <c r="K9" s="181"/>
      <c r="L9" s="179"/>
      <c r="M9" s="170"/>
      <c r="N9" s="170"/>
      <c r="O9" s="167"/>
      <c r="P9" s="167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</row>
    <row r="10" spans="1:52" ht="16.5" customHeight="1">
      <c r="A10" s="168"/>
      <c r="B10" s="180" t="s">
        <v>301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79"/>
      <c r="M10" s="170"/>
      <c r="N10" s="170"/>
      <c r="O10" s="167"/>
      <c r="P10" s="167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</row>
    <row r="11" spans="1:52" ht="16.5" customHeight="1">
      <c r="A11" s="168"/>
      <c r="B11" s="180" t="s">
        <v>302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79"/>
      <c r="M11" s="170"/>
      <c r="N11" s="170"/>
      <c r="O11" s="167"/>
      <c r="P11" s="167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</row>
    <row r="12" spans="1:52" ht="16.5" customHeight="1">
      <c r="A12" s="168"/>
      <c r="B12" s="180" t="s">
        <v>303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79"/>
      <c r="M12" s="170"/>
      <c r="N12" s="170"/>
      <c r="O12" s="167"/>
      <c r="P12" s="167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</row>
    <row r="13" spans="1:52" ht="16.5" customHeight="1">
      <c r="A13" s="168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79"/>
      <c r="M13" s="167"/>
      <c r="N13" s="167"/>
      <c r="O13" s="167"/>
      <c r="P13" s="167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</row>
    <row r="14" spans="1:52" ht="16.5" customHeight="1">
      <c r="A14" s="168"/>
      <c r="B14" s="183" t="s">
        <v>296</v>
      </c>
      <c r="C14" s="184"/>
      <c r="D14" s="184"/>
      <c r="E14" s="184"/>
      <c r="F14" s="184"/>
      <c r="G14" s="184"/>
      <c r="H14" s="184"/>
      <c r="I14" s="184"/>
      <c r="J14" s="184"/>
      <c r="K14" s="181"/>
      <c r="L14" s="179"/>
      <c r="M14" s="167"/>
      <c r="N14" s="167"/>
      <c r="O14" s="167"/>
      <c r="P14" s="167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</row>
    <row r="15" spans="1:52" ht="16.5" customHeight="1">
      <c r="A15" s="168"/>
      <c r="B15" s="183" t="s">
        <v>304</v>
      </c>
      <c r="C15" s="184"/>
      <c r="D15" s="184"/>
      <c r="E15" s="184"/>
      <c r="F15" s="184"/>
      <c r="G15" s="184"/>
      <c r="H15" s="184"/>
      <c r="I15" s="184"/>
      <c r="J15" s="184"/>
      <c r="K15" s="181"/>
      <c r="L15" s="179"/>
      <c r="M15" s="167"/>
      <c r="N15" s="167"/>
      <c r="O15" s="167"/>
      <c r="P15" s="167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</row>
    <row r="16" spans="1:52" ht="15" customHeight="1">
      <c r="A16" s="168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5"/>
      <c r="M16" s="167"/>
      <c r="N16" s="167"/>
      <c r="O16" s="167"/>
      <c r="P16" s="167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</row>
    <row r="17" spans="1:52" ht="1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7"/>
      <c r="M17" s="167"/>
      <c r="N17" s="167"/>
      <c r="O17" s="167"/>
      <c r="P17" s="167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</row>
    <row r="18" spans="1:52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7"/>
      <c r="M18" s="167"/>
      <c r="N18" s="167"/>
      <c r="O18" s="167"/>
      <c r="P18" s="167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</row>
    <row r="19" spans="1:52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7"/>
      <c r="M19" s="167"/>
      <c r="N19" s="167"/>
      <c r="O19" s="167"/>
      <c r="P19" s="167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</row>
    <row r="20" spans="1:52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7"/>
      <c r="M20" s="167"/>
      <c r="N20" s="167"/>
      <c r="O20" s="167"/>
      <c r="P20" s="167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</row>
    <row r="21" spans="1:52" ht="1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</row>
    <row r="22" spans="1:52" ht="1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</row>
    <row r="23" spans="1:52" ht="1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</row>
    <row r="24" spans="1:52" ht="1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</row>
    <row r="25" spans="1:52" ht="1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</row>
    <row r="26" spans="1:52" ht="1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</row>
    <row r="27" spans="1:52" ht="1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</row>
    <row r="28" spans="1:52" ht="1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</row>
    <row r="29" spans="1:52" ht="1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</row>
    <row r="30" spans="1:52" ht="1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</row>
    <row r="31" spans="1:52" ht="1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</row>
    <row r="32" spans="1:52" ht="1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</row>
    <row r="33" spans="1:52" ht="1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</row>
    <row r="34" spans="1:52" ht="1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</row>
    <row r="35" spans="1:52" ht="15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</row>
    <row r="36" spans="1:52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</row>
    <row r="37" spans="1:52" ht="1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</row>
    <row r="38" spans="1:52" ht="1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</row>
    <row r="39" spans="1:52" ht="1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</row>
    <row r="40" spans="1:52" ht="1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</row>
    <row r="41" spans="1:52" ht="15" customHeight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</row>
    <row r="42" spans="1:52" ht="15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</row>
    <row r="43" spans="1:52" ht="1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</row>
    <row r="44" spans="1:52" ht="1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</row>
    <row r="45" spans="1:52" ht="1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</row>
    <row r="46" spans="1:52" ht="1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</row>
    <row r="47" spans="1:52" ht="1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</row>
    <row r="48" spans="1:52" ht="1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1:52" ht="1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1:52" ht="15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</row>
    <row r="51" spans="1:52" ht="13.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</row>
    <row r="52" spans="1:52" ht="13.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</row>
    <row r="53" spans="1:52" ht="13.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</row>
    <row r="54" spans="1:52" ht="13.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</row>
    <row r="55" spans="1:52" ht="13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</row>
    <row r="56" spans="1:52" ht="13.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</row>
    <row r="57" spans="1:52" ht="13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</row>
    <row r="58" spans="1:52" ht="13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</row>
    <row r="59" spans="1:52" ht="13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</row>
    <row r="60" spans="1:52" ht="13.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</row>
    <row r="61" spans="1:52" ht="13.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</row>
    <row r="62" spans="1:52" ht="13.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</row>
    <row r="63" spans="1:52" ht="13.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</row>
    <row r="64" spans="1:52" ht="13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</row>
    <row r="65" spans="1:52" ht="13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</row>
    <row r="66" spans="1:52" ht="13.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</row>
    <row r="67" spans="1:52" ht="13.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</row>
    <row r="68" spans="1:52" ht="13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</row>
    <row r="69" spans="1:52" ht="13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</row>
    <row r="70" spans="1:52" ht="13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</row>
    <row r="71" spans="1:52" ht="13.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</row>
    <row r="72" spans="1:52" ht="13.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</row>
    <row r="73" spans="1:52" ht="13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</row>
    <row r="74" spans="1:52" ht="13.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</row>
    <row r="75" spans="1:52" ht="13.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</row>
    <row r="76" spans="1:52" ht="13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</row>
    <row r="77" spans="1:52" ht="13.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</row>
    <row r="78" spans="1:52" ht="13.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</row>
    <row r="79" spans="1:52" ht="13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</row>
    <row r="80" spans="1:52" ht="13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</row>
    <row r="81" spans="1:52" ht="13.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</row>
    <row r="82" spans="1:52" ht="13.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</row>
    <row r="83" spans="1:52" ht="13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</row>
    <row r="84" spans="1:52" ht="13.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</row>
    <row r="85" spans="1:52" ht="13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</row>
    <row r="86" spans="1:52" ht="13.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</row>
    <row r="87" spans="1:52" ht="13.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</row>
    <row r="88" spans="1:52" ht="13.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</row>
    <row r="89" spans="1:52" ht="13.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</row>
    <row r="90" spans="1:52" ht="13.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</row>
    <row r="91" spans="1:52" ht="13.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</row>
    <row r="92" spans="1:52" ht="13.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</row>
    <row r="93" spans="1:52" ht="13.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</row>
    <row r="94" spans="1:52" ht="13.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</row>
    <row r="95" spans="1:52" ht="13.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</row>
    <row r="96" spans="1:52" ht="13.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</row>
    <row r="97" spans="1:52" ht="13.5" customHeight="1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</row>
    <row r="98" spans="1:52" ht="13.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</row>
    <row r="99" spans="1:52" ht="13.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</row>
    <row r="100" spans="1:52" ht="13.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</row>
    <row r="101" spans="1:52" ht="13.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</row>
    <row r="102" spans="1:52" ht="13.5" customHeight="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</row>
    <row r="103" spans="1:52" ht="13.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</row>
    <row r="104" spans="1:52" ht="13.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</row>
    <row r="105" spans="1:52" ht="13.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</row>
    <row r="106" spans="1:52" ht="13.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</row>
    <row r="107" spans="1:52" ht="13.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</row>
    <row r="108" spans="1:52" ht="13.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</row>
    <row r="109" spans="1:52" ht="13.5" customHeight="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</row>
    <row r="110" spans="1:52" ht="13.5" customHeight="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</row>
    <row r="111" spans="1:52" ht="13.5" customHeight="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</row>
    <row r="112" spans="1:52" ht="13.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</row>
    <row r="113" spans="1:52" ht="13.5" customHeight="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</row>
    <row r="114" spans="1:52" ht="13.5" customHeight="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</row>
    <row r="115" spans="1:52" ht="13.5" customHeigh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</row>
    <row r="116" spans="1:52" ht="13.5" customHeight="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</row>
    <row r="117" spans="1:52" ht="13.5" customHeight="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</row>
    <row r="118" spans="1:52" ht="13.5" customHeight="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</row>
    <row r="119" spans="1:52" ht="13.5" customHeight="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</row>
    <row r="120" spans="1:52" ht="13.5" customHeight="1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</row>
    <row r="121" spans="1:52" ht="13.5" customHeight="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</row>
    <row r="122" spans="1:52" ht="13.5" customHeight="1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</row>
    <row r="123" spans="1:52" ht="13.5" customHeight="1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</row>
    <row r="124" spans="1:52" ht="13.5" customHeight="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</row>
    <row r="125" spans="1:52" ht="13.5" customHeight="1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</row>
    <row r="126" spans="1:52" ht="13.5" customHeight="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</row>
    <row r="127" spans="1:52" ht="13.5" customHeight="1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</row>
    <row r="128" spans="1:52" ht="13.5" customHeight="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</row>
    <row r="129" spans="1:52" ht="13.5" customHeight="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</row>
    <row r="130" spans="1:52" ht="13.5" customHeight="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</row>
    <row r="131" spans="1:52" ht="13.5" customHeight="1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</row>
    <row r="132" spans="1:52" ht="13.5" customHeight="1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</row>
    <row r="133" spans="1:52" ht="13.5" customHeight="1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</row>
    <row r="134" spans="1:52" ht="13.5" customHeight="1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</row>
    <row r="135" spans="1:52" ht="13.5" customHeight="1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</row>
    <row r="136" spans="1:52" ht="13.5" customHeight="1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</row>
    <row r="137" spans="1:52" ht="13.5" customHeight="1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</row>
    <row r="138" spans="1:52" ht="13.5" customHeight="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</row>
    <row r="139" spans="1:52" ht="13.5" customHeight="1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</row>
    <row r="140" spans="1:52" ht="13.5" customHeight="1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</row>
    <row r="141" spans="1:52" ht="13.5" customHeight="1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</row>
    <row r="142" spans="1:52" ht="13.5" customHeight="1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</row>
    <row r="143" spans="1:52" ht="13.5" customHeight="1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</row>
    <row r="144" spans="1:52" ht="13.5" customHeight="1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</row>
    <row r="145" spans="1:52" ht="13.5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</row>
    <row r="146" spans="1:52" ht="13.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</row>
    <row r="147" spans="1:52" ht="13.5" customHeight="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</row>
    <row r="148" spans="1:52" ht="13.5" customHeight="1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</row>
    <row r="149" spans="1:52" ht="13.5" customHeight="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</row>
    <row r="150" spans="1:52" ht="13.5" customHeight="1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</row>
    <row r="151" spans="1:52" ht="13.5" customHeight="1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</row>
    <row r="152" spans="1:52" ht="13.5" customHeight="1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</row>
    <row r="153" spans="1:52" ht="13.5" customHeight="1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</row>
    <row r="154" spans="1:52" ht="13.5" customHeight="1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</row>
    <row r="155" spans="1:52" ht="13.5" customHeight="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</row>
    <row r="156" spans="1:52" ht="13.5" customHeight="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</row>
    <row r="157" spans="1:52" ht="13.5" customHeight="1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</row>
    <row r="158" spans="1:52" ht="13.5" customHeight="1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</row>
    <row r="159" spans="1:52" ht="13.5" customHeight="1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</row>
    <row r="160" spans="1:52" ht="13.5" customHeight="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</row>
    <row r="161" spans="1:52" ht="13.5" customHeight="1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</row>
    <row r="162" spans="1:52" ht="13.5" customHeight="1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</row>
    <row r="163" spans="1:52" ht="13.5" customHeight="1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</row>
    <row r="164" spans="1:52" ht="13.5" customHeight="1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</row>
    <row r="165" spans="1:52" ht="13.5" customHeight="1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</row>
    <row r="166" spans="1:52" ht="13.5" customHeight="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</row>
    <row r="167" spans="1:52" ht="13.5" customHeight="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</row>
    <row r="168" spans="1:52" ht="13.5" customHeight="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</row>
    <row r="169" spans="1:52" ht="13.5" customHeight="1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</row>
    <row r="170" spans="1:52" ht="13.5" customHeight="1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</row>
    <row r="171" spans="1:52" ht="13.5" customHeight="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</row>
    <row r="172" spans="1:52" ht="13.5" customHeight="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</row>
    <row r="173" spans="1:52" ht="13.5" customHeight="1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</row>
    <row r="174" spans="1:52" ht="13.5" customHeight="1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</row>
    <row r="175" spans="1:52" ht="13.5" customHeight="1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</row>
    <row r="176" spans="1:52" ht="13.5" customHeight="1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</row>
    <row r="177" spans="1:52" ht="13.5" customHeight="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</row>
    <row r="178" spans="1:52" ht="13.5" customHeight="1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</row>
    <row r="179" spans="1:52" ht="13.5" customHeight="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</row>
    <row r="180" spans="1:52" ht="13.5" customHeight="1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</row>
    <row r="181" spans="1:52" ht="13.5" customHeight="1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</row>
    <row r="182" spans="1:52" ht="13.5" customHeight="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</row>
    <row r="183" spans="1:52" ht="13.5" customHeight="1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</row>
    <row r="184" spans="1:52" ht="13.5" customHeight="1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</row>
    <row r="185" spans="1:52" ht="13.5" customHeight="1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</row>
    <row r="186" spans="1:52" ht="13.5" customHeight="1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</row>
    <row r="187" spans="1:52" ht="13.5" customHeight="1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</row>
    <row r="188" spans="1:52" ht="13.5" customHeight="1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</row>
    <row r="189" spans="1:52" ht="13.5" customHeight="1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</row>
    <row r="190" spans="1:52" ht="13.5" customHeight="1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</row>
    <row r="191" spans="1:52" ht="13.5" customHeight="1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</row>
    <row r="192" spans="1:52" ht="13.5" customHeight="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</row>
    <row r="193" spans="1:52" ht="13.5" customHeight="1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</row>
    <row r="194" spans="1:52" ht="13.5" customHeight="1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</row>
    <row r="195" spans="1:52" ht="13.5" customHeight="1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</row>
    <row r="196" spans="1:52" ht="13.5" customHeight="1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</row>
    <row r="197" spans="1:52" ht="13.5" customHeight="1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</row>
    <row r="198" spans="1:52" ht="13.5" customHeight="1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</row>
    <row r="199" spans="1:52" ht="13.5" customHeight="1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</row>
    <row r="200" spans="1:52" ht="13.5" customHeight="1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</row>
    <row r="201" spans="1:52" ht="13.5" customHeight="1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</row>
    <row r="202" spans="1:52" ht="13.5" customHeight="1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</row>
    <row r="203" spans="1:52" ht="13.5" customHeight="1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</row>
    <row r="204" spans="1:52" ht="13.5" customHeight="1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</row>
    <row r="205" spans="1:52" ht="13.5" customHeight="1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</row>
    <row r="206" spans="1:52" ht="13.5" customHeight="1">
      <c r="A206" s="169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</row>
    <row r="207" spans="1:52" ht="13.5" customHeight="1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</row>
    <row r="208" spans="1:52" ht="13.5" customHeight="1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</row>
    <row r="209" spans="1:52" ht="13.5" customHeight="1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</row>
    <row r="210" spans="1:52" ht="13.5" customHeight="1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</row>
    <row r="211" spans="1:52" ht="13.5" customHeight="1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</row>
    <row r="212" spans="1:52" ht="13.5" customHeight="1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</row>
    <row r="213" spans="1:52" ht="13.5" customHeight="1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</row>
    <row r="214" spans="1:52" ht="13.5" customHeight="1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</row>
    <row r="215" spans="1:52" ht="13.5" customHeight="1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</row>
    <row r="216" spans="1:52" ht="13.5" customHeight="1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</row>
    <row r="217" spans="1:52" ht="13.5" customHeight="1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</row>
    <row r="218" spans="1:52" ht="13.5" customHeight="1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</row>
    <row r="219" spans="1:52" ht="13.5" customHeight="1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</row>
    <row r="220" spans="1:52" ht="13.5" customHeight="1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</row>
    <row r="221" spans="1:52" ht="13.5" customHeight="1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</row>
    <row r="222" spans="1:52" ht="13.5" customHeight="1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</row>
    <row r="223" spans="1:52" ht="13.5" customHeight="1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</row>
    <row r="224" spans="1:52" ht="13.5" customHeight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</row>
    <row r="225" spans="1:52" ht="13.5" customHeight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</row>
    <row r="226" spans="1:52" ht="13.5" customHeight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</row>
    <row r="227" spans="1:52" ht="13.5" customHeight="1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</row>
    <row r="228" spans="1:52" ht="13.5" customHeight="1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</row>
    <row r="229" spans="1:52" ht="13.5" customHeight="1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</row>
    <row r="230" spans="1:52" ht="13.5" customHeight="1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</row>
    <row r="231" spans="1:52" ht="13.5" customHeight="1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</row>
    <row r="232" spans="1:52" ht="13.5" customHeight="1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</row>
    <row r="233" spans="1:52" ht="13.5" customHeight="1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</row>
    <row r="234" spans="1:52" ht="13.5" customHeight="1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</row>
    <row r="235" spans="1:52" ht="13.5" customHeight="1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</row>
    <row r="236" spans="1:52" ht="13.5" customHeight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</row>
    <row r="237" spans="1:52" ht="13.5" customHeight="1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</row>
    <row r="238" spans="1:52" ht="13.5" customHeight="1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</row>
    <row r="239" spans="1:52" ht="13.5" customHeight="1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</row>
    <row r="240" spans="1:52" ht="13.5" customHeight="1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</row>
    <row r="241" spans="1:52" ht="13.5" customHeight="1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</row>
    <row r="242" spans="1:52" ht="13.5" customHeight="1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</row>
    <row r="243" spans="1:52" ht="13.5" customHeight="1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</row>
    <row r="244" spans="1:52" ht="13.5" customHeight="1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</row>
    <row r="245" spans="1:52" ht="13.5" customHeight="1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</row>
    <row r="246" spans="1:52" ht="13.5" customHeight="1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</row>
    <row r="247" spans="1:52" ht="13.5" customHeight="1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</row>
    <row r="248" spans="1:52" ht="13.5" customHeight="1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</row>
    <row r="249" spans="1:52" ht="13.5" customHeight="1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</row>
    <row r="250" spans="1:52" ht="13.5" customHeight="1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</row>
    <row r="251" spans="1:52" ht="13.5" customHeight="1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</row>
    <row r="252" spans="1:52" ht="13.5" customHeight="1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</row>
    <row r="253" spans="1:52" ht="13.5" customHeight="1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</row>
    <row r="254" spans="1:52" ht="13.5" customHeight="1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</row>
    <row r="255" spans="1:52" ht="13.5" customHeight="1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</row>
    <row r="256" spans="1:52" ht="13.5" customHeight="1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</row>
    <row r="257" spans="1:52" ht="13.5" customHeight="1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</row>
    <row r="258" spans="1:52" ht="13.5" customHeight="1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</row>
    <row r="259" spans="1:52" ht="13.5" customHeight="1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</row>
    <row r="260" spans="1:52" ht="13.5" customHeight="1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</row>
    <row r="261" spans="1:52" ht="13.5" customHeight="1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</row>
    <row r="262" spans="1:52" ht="13.5" customHeight="1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</row>
    <row r="263" spans="1:52" ht="13.5" customHeight="1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</row>
    <row r="264" spans="1:52" ht="13.5" customHeight="1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</row>
    <row r="265" spans="1:52" ht="13.5" customHeight="1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</row>
    <row r="266" spans="1:52" ht="13.5" customHeight="1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</row>
    <row r="267" spans="1:52" ht="13.5" customHeight="1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</row>
    <row r="268" spans="1:52" ht="13.5" customHeight="1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</row>
    <row r="269" spans="1:52" ht="13.5" customHeight="1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</row>
    <row r="270" spans="1:52" ht="13.5" customHeight="1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</row>
    <row r="271" spans="1:52" ht="13.5" customHeight="1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</row>
    <row r="272" spans="1:52" ht="13.5" customHeight="1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</row>
    <row r="273" spans="1:52" ht="13.5" customHeight="1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</row>
    <row r="274" spans="1:52" ht="13.5" customHeight="1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</row>
    <row r="275" spans="1:52" ht="13.5" customHeight="1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</row>
    <row r="276" spans="1:52" ht="13.5" customHeight="1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</row>
    <row r="277" spans="1:52" ht="13.5" customHeight="1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</row>
    <row r="278" spans="1:52" ht="13.5" customHeight="1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</row>
    <row r="279" spans="1:52" ht="13.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</row>
    <row r="280" spans="1:52" ht="13.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</row>
    <row r="281" spans="1:52" ht="13.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</row>
    <row r="282" spans="1:52" ht="13.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</row>
    <row r="283" spans="1:52" ht="13.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</row>
    <row r="284" spans="1:52" ht="13.5" customHeight="1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</row>
    <row r="285" spans="1:52" ht="13.5" customHeight="1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</row>
    <row r="286" spans="1:52" ht="13.5" customHeight="1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</row>
    <row r="287" spans="1:52" ht="13.5" customHeight="1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</row>
    <row r="288" spans="1:52" ht="13.5" customHeight="1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</row>
    <row r="289" spans="1:52" ht="13.5" customHeight="1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</row>
    <row r="290" spans="1:52" ht="13.5" customHeight="1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</row>
    <row r="291" spans="1:52" ht="13.5" customHeight="1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</row>
    <row r="292" spans="1:52" ht="13.5" customHeight="1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</row>
    <row r="293" spans="1:52" ht="13.5" customHeight="1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</row>
    <row r="294" spans="1:52" ht="13.5" customHeight="1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</row>
    <row r="295" spans="1:52" ht="13.5" customHeight="1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</row>
    <row r="296" spans="1:52" ht="13.5" customHeight="1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</row>
    <row r="297" spans="1:52" ht="13.5" customHeight="1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</row>
    <row r="298" spans="1:52" ht="13.5" customHeight="1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</row>
    <row r="299" spans="1:52" ht="13.5" customHeight="1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</row>
    <row r="300" spans="1:52" ht="13.5" customHeight="1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</row>
    <row r="301" spans="1:52" ht="13.5" customHeight="1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</row>
    <row r="302" spans="1:52" ht="13.5" customHeight="1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</row>
    <row r="303" spans="1:52" ht="13.5" customHeight="1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</row>
    <row r="304" spans="1:52" ht="13.5" customHeight="1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</row>
    <row r="305" spans="1:52" ht="13.5" customHeight="1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</row>
    <row r="306" spans="1:52" ht="13.5" customHeight="1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</row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</sheetData>
  <sheetProtection sheet="1" objects="1" scenarios="1"/>
  <printOptions/>
  <pageMargins left="0.5118110236220472" right="0.5118110236220472" top="0.7480314960629921" bottom="0.748031496062992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1" customWidth="1"/>
  </cols>
  <sheetData>
    <row r="1" spans="1:19" ht="14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  <c r="Q1" s="23"/>
      <c r="R1" s="23"/>
      <c r="S1" s="2"/>
    </row>
    <row r="2" spans="1:19" ht="21" customHeight="1">
      <c r="A2" s="25"/>
      <c r="B2" s="26"/>
      <c r="C2" s="26"/>
      <c r="D2" s="26"/>
      <c r="E2" s="26"/>
      <c r="F2" s="26"/>
      <c r="G2" s="165" t="s">
        <v>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</row>
    <row r="3" spans="1:19" ht="12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</row>
    <row r="4" spans="1:19" ht="9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30"/>
      <c r="Q4" s="30"/>
      <c r="R4" s="30"/>
      <c r="S4" s="5"/>
    </row>
    <row r="5" spans="1:19" ht="24.75" customHeight="1">
      <c r="A5" s="32"/>
      <c r="B5" s="31" t="s">
        <v>1</v>
      </c>
      <c r="C5" s="31"/>
      <c r="D5" s="31"/>
      <c r="E5" s="201" t="s">
        <v>290</v>
      </c>
      <c r="F5" s="202"/>
      <c r="G5" s="202"/>
      <c r="H5" s="202"/>
      <c r="I5" s="202"/>
      <c r="J5" s="202"/>
      <c r="K5" s="202"/>
      <c r="L5" s="202"/>
      <c r="M5" s="203"/>
      <c r="N5" s="31"/>
      <c r="O5" s="31"/>
      <c r="P5" s="31" t="s">
        <v>2</v>
      </c>
      <c r="Q5" s="33"/>
      <c r="R5" s="34"/>
      <c r="S5" s="6"/>
    </row>
    <row r="6" spans="1:19" ht="24.75" customHeight="1">
      <c r="A6" s="32"/>
      <c r="B6" s="31" t="s">
        <v>3</v>
      </c>
      <c r="C6" s="31"/>
      <c r="D6" s="31"/>
      <c r="E6" s="204" t="s">
        <v>286</v>
      </c>
      <c r="F6" s="205"/>
      <c r="G6" s="205"/>
      <c r="H6" s="205"/>
      <c r="I6" s="205"/>
      <c r="J6" s="205"/>
      <c r="K6" s="205"/>
      <c r="L6" s="205"/>
      <c r="M6" s="206"/>
      <c r="N6" s="31"/>
      <c r="O6" s="31"/>
      <c r="P6" s="31" t="s">
        <v>4</v>
      </c>
      <c r="Q6" s="35"/>
      <c r="R6" s="36"/>
      <c r="S6" s="6"/>
    </row>
    <row r="7" spans="1:19" ht="24.75" customHeight="1">
      <c r="A7" s="32"/>
      <c r="B7" s="31"/>
      <c r="C7" s="31"/>
      <c r="D7" s="31"/>
      <c r="E7" s="207" t="s">
        <v>5</v>
      </c>
      <c r="F7" s="208"/>
      <c r="G7" s="208"/>
      <c r="H7" s="208"/>
      <c r="I7" s="208"/>
      <c r="J7" s="208"/>
      <c r="K7" s="208"/>
      <c r="L7" s="208"/>
      <c r="M7" s="209"/>
      <c r="N7" s="31"/>
      <c r="O7" s="31"/>
      <c r="P7" s="31" t="s">
        <v>6</v>
      </c>
      <c r="Q7" s="37" t="s">
        <v>7</v>
      </c>
      <c r="R7" s="38"/>
      <c r="S7" s="6"/>
    </row>
    <row r="8" spans="1:19" ht="24.75" customHeight="1">
      <c r="A8" s="32"/>
      <c r="B8" s="192"/>
      <c r="C8" s="192"/>
      <c r="D8" s="19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8</v>
      </c>
      <c r="Q8" s="31" t="s">
        <v>9</v>
      </c>
      <c r="R8" s="31"/>
      <c r="S8" s="6"/>
    </row>
    <row r="9" spans="1:20" ht="24.75" customHeight="1">
      <c r="A9" s="32"/>
      <c r="B9" s="31" t="s">
        <v>10</v>
      </c>
      <c r="C9" s="31"/>
      <c r="D9" s="31"/>
      <c r="E9" s="201" t="s">
        <v>285</v>
      </c>
      <c r="F9" s="202"/>
      <c r="G9" s="202"/>
      <c r="H9" s="202"/>
      <c r="I9" s="202"/>
      <c r="J9" s="202"/>
      <c r="K9" s="202"/>
      <c r="L9" s="202"/>
      <c r="M9" s="203"/>
      <c r="N9" s="31"/>
      <c r="O9" s="31"/>
      <c r="P9" s="39"/>
      <c r="Q9" s="40"/>
      <c r="R9" s="41"/>
      <c r="S9" s="6"/>
      <c r="T9" s="1" t="s">
        <v>284</v>
      </c>
    </row>
    <row r="10" spans="1:19" ht="24.75" customHeight="1">
      <c r="A10" s="32"/>
      <c r="B10" s="31" t="s">
        <v>11</v>
      </c>
      <c r="C10" s="31"/>
      <c r="D10" s="31"/>
      <c r="E10" s="210" t="s">
        <v>5</v>
      </c>
      <c r="F10" s="211"/>
      <c r="G10" s="211"/>
      <c r="H10" s="211"/>
      <c r="I10" s="211"/>
      <c r="J10" s="211"/>
      <c r="K10" s="211"/>
      <c r="L10" s="211"/>
      <c r="M10" s="212"/>
      <c r="N10" s="31"/>
      <c r="O10" s="31"/>
      <c r="P10" s="39"/>
      <c r="Q10" s="40"/>
      <c r="R10" s="41"/>
      <c r="S10" s="6"/>
    </row>
    <row r="11" spans="1:19" ht="24.75" customHeight="1">
      <c r="A11" s="32"/>
      <c r="B11" s="31" t="s">
        <v>12</v>
      </c>
      <c r="C11" s="31"/>
      <c r="D11" s="31"/>
      <c r="E11" s="198" t="s">
        <v>288</v>
      </c>
      <c r="F11" s="199"/>
      <c r="G11" s="199"/>
      <c r="H11" s="199"/>
      <c r="I11" s="199"/>
      <c r="J11" s="199"/>
      <c r="K11" s="199"/>
      <c r="L11" s="199"/>
      <c r="M11" s="200"/>
      <c r="N11" s="31"/>
      <c r="O11" s="31"/>
      <c r="P11" s="39"/>
      <c r="Q11" s="40"/>
      <c r="R11" s="41"/>
      <c r="S11" s="6"/>
    </row>
    <row r="12" spans="1:19" ht="21.75" customHeight="1">
      <c r="A12" s="43"/>
      <c r="B12" s="193" t="s">
        <v>13</v>
      </c>
      <c r="C12" s="193"/>
      <c r="D12" s="193"/>
      <c r="E12" s="195"/>
      <c r="F12" s="196"/>
      <c r="G12" s="196"/>
      <c r="H12" s="196"/>
      <c r="I12" s="196"/>
      <c r="J12" s="196"/>
      <c r="K12" s="196"/>
      <c r="L12" s="196"/>
      <c r="M12" s="197"/>
      <c r="N12" s="42"/>
      <c r="O12" s="42"/>
      <c r="P12" s="47"/>
      <c r="Q12" s="190"/>
      <c r="R12" s="191"/>
      <c r="S12" s="8"/>
    </row>
    <row r="13" spans="1:19" ht="10.5" customHeight="1">
      <c r="A13" s="43"/>
      <c r="B13" s="42"/>
      <c r="C13" s="42"/>
      <c r="D13" s="42"/>
      <c r="E13" s="4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4"/>
      <c r="R13" s="42"/>
      <c r="S13" s="8"/>
    </row>
    <row r="14" spans="1:19" ht="18.75" customHeight="1">
      <c r="A14" s="32"/>
      <c r="B14" s="31"/>
      <c r="C14" s="31"/>
      <c r="D14" s="31"/>
      <c r="E14" s="45" t="s">
        <v>14</v>
      </c>
      <c r="F14" s="31"/>
      <c r="G14" s="42"/>
      <c r="H14" s="31" t="s">
        <v>15</v>
      </c>
      <c r="I14" s="42"/>
      <c r="J14" s="31"/>
      <c r="K14" s="31"/>
      <c r="L14" s="31"/>
      <c r="M14" s="31"/>
      <c r="N14" s="31"/>
      <c r="O14" s="31"/>
      <c r="P14" s="31" t="s">
        <v>16</v>
      </c>
      <c r="Q14" s="46"/>
      <c r="R14" s="34"/>
      <c r="S14" s="6"/>
    </row>
    <row r="15" spans="1:19" ht="18.75" customHeight="1">
      <c r="A15" s="32"/>
      <c r="B15" s="31"/>
      <c r="C15" s="31"/>
      <c r="D15" s="31"/>
      <c r="E15" s="47"/>
      <c r="F15" s="31"/>
      <c r="G15" s="42"/>
      <c r="H15" s="186" t="s">
        <v>293</v>
      </c>
      <c r="I15" s="187"/>
      <c r="J15" s="31"/>
      <c r="K15" s="31"/>
      <c r="L15" s="31"/>
      <c r="M15" s="31"/>
      <c r="N15" s="31"/>
      <c r="O15" s="31"/>
      <c r="P15" s="50" t="s">
        <v>17</v>
      </c>
      <c r="Q15" s="51"/>
      <c r="R15" s="38"/>
      <c r="S15" s="6"/>
    </row>
    <row r="16" spans="1:19" ht="9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9"/>
    </row>
    <row r="17" spans="1:19" ht="20.25" customHeight="1">
      <c r="A17" s="90"/>
      <c r="B17" s="52"/>
      <c r="C17" s="52"/>
      <c r="D17" s="52"/>
      <c r="E17" s="53" t="s">
        <v>18</v>
      </c>
      <c r="F17" s="52"/>
      <c r="G17" s="52"/>
      <c r="H17" s="52"/>
      <c r="I17" s="52"/>
      <c r="J17" s="52"/>
      <c r="K17" s="52"/>
      <c r="L17" s="52"/>
      <c r="M17" s="52"/>
      <c r="N17" s="52"/>
      <c r="O17" s="49"/>
      <c r="P17" s="52"/>
      <c r="Q17" s="52"/>
      <c r="R17" s="52"/>
      <c r="S17" s="10"/>
    </row>
    <row r="18" spans="1:19" ht="21.75" customHeight="1">
      <c r="A18" s="91" t="s">
        <v>19</v>
      </c>
      <c r="B18" s="54"/>
      <c r="C18" s="54"/>
      <c r="D18" s="55"/>
      <c r="E18" s="56" t="s">
        <v>20</v>
      </c>
      <c r="F18" s="55"/>
      <c r="G18" s="56" t="s">
        <v>21</v>
      </c>
      <c r="H18" s="54"/>
      <c r="I18" s="55"/>
      <c r="J18" s="56" t="s">
        <v>22</v>
      </c>
      <c r="K18" s="54"/>
      <c r="L18" s="56" t="s">
        <v>23</v>
      </c>
      <c r="M18" s="54"/>
      <c r="N18" s="54"/>
      <c r="O18" s="57"/>
      <c r="P18" s="55"/>
      <c r="Q18" s="56" t="s">
        <v>24</v>
      </c>
      <c r="R18" s="54"/>
      <c r="S18" s="11"/>
    </row>
    <row r="19" spans="1:19" ht="19.5" customHeight="1">
      <c r="A19" s="92"/>
      <c r="B19" s="58"/>
      <c r="C19" s="58"/>
      <c r="D19" s="59">
        <v>0</v>
      </c>
      <c r="E19" s="60">
        <v>0</v>
      </c>
      <c r="F19" s="61"/>
      <c r="G19" s="62"/>
      <c r="H19" s="58"/>
      <c r="I19" s="59">
        <v>0</v>
      </c>
      <c r="J19" s="60">
        <v>0</v>
      </c>
      <c r="K19" s="63"/>
      <c r="L19" s="62"/>
      <c r="M19" s="58"/>
      <c r="N19" s="58"/>
      <c r="O19" s="64"/>
      <c r="P19" s="59">
        <v>0</v>
      </c>
      <c r="Q19" s="62"/>
      <c r="R19" s="65">
        <v>0</v>
      </c>
      <c r="S19" s="12"/>
    </row>
    <row r="20" spans="1:19" ht="20.25" customHeight="1">
      <c r="A20" s="90"/>
      <c r="B20" s="52"/>
      <c r="C20" s="52"/>
      <c r="D20" s="52"/>
      <c r="E20" s="53" t="s">
        <v>25</v>
      </c>
      <c r="F20" s="52"/>
      <c r="G20" s="52"/>
      <c r="H20" s="52"/>
      <c r="I20" s="52"/>
      <c r="J20" s="66" t="s">
        <v>26</v>
      </c>
      <c r="K20" s="52"/>
      <c r="L20" s="52"/>
      <c r="M20" s="52"/>
      <c r="N20" s="52"/>
      <c r="O20" s="49"/>
      <c r="P20" s="52"/>
      <c r="Q20" s="52"/>
      <c r="R20" s="52"/>
      <c r="S20" s="10"/>
    </row>
    <row r="21" spans="1:19" ht="19.5" customHeight="1">
      <c r="A21" s="71" t="s">
        <v>27</v>
      </c>
      <c r="B21" s="67"/>
      <c r="C21" s="68" t="s">
        <v>28</v>
      </c>
      <c r="D21" s="69"/>
      <c r="E21" s="69"/>
      <c r="F21" s="70"/>
      <c r="G21" s="71" t="s">
        <v>29</v>
      </c>
      <c r="H21" s="72"/>
      <c r="I21" s="68" t="s">
        <v>30</v>
      </c>
      <c r="J21" s="69"/>
      <c r="K21" s="69"/>
      <c r="L21" s="71" t="s">
        <v>31</v>
      </c>
      <c r="M21" s="72"/>
      <c r="N21" s="68" t="s">
        <v>32</v>
      </c>
      <c r="O21" s="73"/>
      <c r="P21" s="69"/>
      <c r="Q21" s="69"/>
      <c r="R21" s="69"/>
      <c r="S21" s="13"/>
    </row>
    <row r="22" spans="1:19" ht="19.5" customHeight="1">
      <c r="A22" s="79" t="s">
        <v>33</v>
      </c>
      <c r="B22" s="74" t="s">
        <v>34</v>
      </c>
      <c r="C22" s="75"/>
      <c r="D22" s="76" t="s">
        <v>35</v>
      </c>
      <c r="E22" s="77" t="s">
        <v>284</v>
      </c>
      <c r="F22" s="78"/>
      <c r="G22" s="79" t="s">
        <v>36</v>
      </c>
      <c r="H22" s="80" t="s">
        <v>37</v>
      </c>
      <c r="I22" s="81"/>
      <c r="J22" s="82">
        <v>0</v>
      </c>
      <c r="K22" s="83"/>
      <c r="L22" s="79" t="s">
        <v>38</v>
      </c>
      <c r="M22" s="84" t="s">
        <v>39</v>
      </c>
      <c r="N22" s="85"/>
      <c r="O22" s="57"/>
      <c r="P22" s="85"/>
      <c r="Q22" s="86"/>
      <c r="R22" s="77">
        <v>0</v>
      </c>
      <c r="S22" s="14"/>
    </row>
    <row r="23" spans="1:19" ht="19.5" customHeight="1">
      <c r="A23" s="79" t="s">
        <v>40</v>
      </c>
      <c r="B23" s="87"/>
      <c r="C23" s="88"/>
      <c r="D23" s="76" t="s">
        <v>41</v>
      </c>
      <c r="E23" s="77" t="s">
        <v>284</v>
      </c>
      <c r="F23" s="78"/>
      <c r="G23" s="79" t="s">
        <v>42</v>
      </c>
      <c r="H23" s="31" t="s">
        <v>43</v>
      </c>
      <c r="I23" s="81"/>
      <c r="J23" s="82">
        <v>0</v>
      </c>
      <c r="K23" s="83"/>
      <c r="L23" s="79" t="s">
        <v>44</v>
      </c>
      <c r="M23" s="84" t="s">
        <v>45</v>
      </c>
      <c r="N23" s="85"/>
      <c r="O23" s="57"/>
      <c r="P23" s="85"/>
      <c r="Q23" s="86"/>
      <c r="R23" s="77">
        <v>0</v>
      </c>
      <c r="S23" s="14"/>
    </row>
    <row r="24" spans="1:19" ht="19.5" customHeight="1">
      <c r="A24" s="79" t="s">
        <v>46</v>
      </c>
      <c r="B24" s="74" t="s">
        <v>47</v>
      </c>
      <c r="C24" s="75"/>
      <c r="D24" s="76" t="s">
        <v>35</v>
      </c>
      <c r="E24" s="77" t="s">
        <v>284</v>
      </c>
      <c r="F24" s="78"/>
      <c r="G24" s="79" t="s">
        <v>48</v>
      </c>
      <c r="H24" s="80" t="s">
        <v>49</v>
      </c>
      <c r="I24" s="81"/>
      <c r="J24" s="82">
        <v>0</v>
      </c>
      <c r="K24" s="83"/>
      <c r="L24" s="79" t="s">
        <v>50</v>
      </c>
      <c r="M24" s="84" t="s">
        <v>51</v>
      </c>
      <c r="N24" s="85"/>
      <c r="O24" s="57"/>
      <c r="P24" s="85"/>
      <c r="Q24" s="86"/>
      <c r="R24" s="77">
        <v>0</v>
      </c>
      <c r="S24" s="14"/>
    </row>
    <row r="25" spans="1:19" ht="19.5" customHeight="1">
      <c r="A25" s="79" t="s">
        <v>52</v>
      </c>
      <c r="B25" s="87"/>
      <c r="C25" s="88"/>
      <c r="D25" s="76" t="s">
        <v>41</v>
      </c>
      <c r="E25" s="77" t="s">
        <v>284</v>
      </c>
      <c r="F25" s="78"/>
      <c r="G25" s="79" t="s">
        <v>53</v>
      </c>
      <c r="H25" s="80"/>
      <c r="I25" s="81"/>
      <c r="J25" s="82">
        <v>0</v>
      </c>
      <c r="K25" s="83"/>
      <c r="L25" s="79" t="s">
        <v>54</v>
      </c>
      <c r="M25" s="84" t="s">
        <v>55</v>
      </c>
      <c r="N25" s="85"/>
      <c r="O25" s="57"/>
      <c r="P25" s="85"/>
      <c r="Q25" s="86"/>
      <c r="R25" s="77">
        <v>0</v>
      </c>
      <c r="S25" s="14"/>
    </row>
    <row r="26" spans="1:19" ht="19.5" customHeight="1">
      <c r="A26" s="79" t="s">
        <v>56</v>
      </c>
      <c r="B26" s="74" t="s">
        <v>57</v>
      </c>
      <c r="C26" s="75"/>
      <c r="D26" s="76" t="s">
        <v>35</v>
      </c>
      <c r="E26" s="77" t="s">
        <v>284</v>
      </c>
      <c r="F26" s="78"/>
      <c r="G26" s="89"/>
      <c r="H26" s="85"/>
      <c r="I26" s="81"/>
      <c r="J26" s="82"/>
      <c r="K26" s="83"/>
      <c r="L26" s="79" t="s">
        <v>58</v>
      </c>
      <c r="M26" s="84" t="s">
        <v>59</v>
      </c>
      <c r="N26" s="85"/>
      <c r="O26" s="57"/>
      <c r="P26" s="85"/>
      <c r="Q26" s="86"/>
      <c r="R26" s="77">
        <v>0</v>
      </c>
      <c r="S26" s="14"/>
    </row>
    <row r="27" spans="1:19" ht="19.5" customHeight="1">
      <c r="A27" s="79" t="s">
        <v>60</v>
      </c>
      <c r="B27" s="87"/>
      <c r="C27" s="88"/>
      <c r="D27" s="76" t="s">
        <v>41</v>
      </c>
      <c r="E27" s="77" t="s">
        <v>284</v>
      </c>
      <c r="F27" s="78"/>
      <c r="G27" s="89"/>
      <c r="H27" s="85"/>
      <c r="I27" s="81"/>
      <c r="J27" s="82"/>
      <c r="K27" s="83"/>
      <c r="L27" s="79" t="s">
        <v>61</v>
      </c>
      <c r="M27" s="80" t="s">
        <v>62</v>
      </c>
      <c r="N27" s="85"/>
      <c r="O27" s="57"/>
      <c r="P27" s="85"/>
      <c r="Q27" s="81"/>
      <c r="R27" s="77">
        <v>0</v>
      </c>
      <c r="S27" s="14"/>
    </row>
    <row r="28" spans="1:19" ht="19.5" customHeight="1">
      <c r="A28" s="79" t="s">
        <v>63</v>
      </c>
      <c r="B28" s="194" t="s">
        <v>64</v>
      </c>
      <c r="C28" s="194"/>
      <c r="D28" s="194"/>
      <c r="E28" s="93" t="s">
        <v>284</v>
      </c>
      <c r="F28" s="94"/>
      <c r="G28" s="79" t="s">
        <v>65</v>
      </c>
      <c r="H28" s="95" t="s">
        <v>66</v>
      </c>
      <c r="I28" s="81"/>
      <c r="J28" s="96"/>
      <c r="K28" s="97"/>
      <c r="L28" s="79" t="s">
        <v>67</v>
      </c>
      <c r="M28" s="95" t="s">
        <v>68</v>
      </c>
      <c r="N28" s="85"/>
      <c r="O28" s="57"/>
      <c r="P28" s="85"/>
      <c r="Q28" s="81"/>
      <c r="R28" s="93">
        <v>0</v>
      </c>
      <c r="S28" s="10"/>
    </row>
    <row r="29" spans="1:19" ht="19.5" customHeight="1">
      <c r="A29" s="98" t="s">
        <v>69</v>
      </c>
      <c r="B29" s="99" t="s">
        <v>70</v>
      </c>
      <c r="C29" s="100"/>
      <c r="D29" s="101"/>
      <c r="E29" s="102">
        <v>0</v>
      </c>
      <c r="F29" s="103"/>
      <c r="G29" s="98" t="s">
        <v>71</v>
      </c>
      <c r="H29" s="99" t="s">
        <v>72</v>
      </c>
      <c r="I29" s="101"/>
      <c r="J29" s="104">
        <v>0</v>
      </c>
      <c r="K29" s="105"/>
      <c r="L29" s="98" t="s">
        <v>73</v>
      </c>
      <c r="M29" s="99" t="s">
        <v>74</v>
      </c>
      <c r="N29" s="100"/>
      <c r="O29" s="49"/>
      <c r="P29" s="100"/>
      <c r="Q29" s="101"/>
      <c r="R29" s="102">
        <v>0</v>
      </c>
      <c r="S29" s="9"/>
    </row>
    <row r="30" spans="1:19" ht="19.5" customHeight="1">
      <c r="A30" s="106" t="s">
        <v>11</v>
      </c>
      <c r="B30" s="30"/>
      <c r="C30" s="30"/>
      <c r="D30" s="30"/>
      <c r="E30" s="30"/>
      <c r="F30" s="107"/>
      <c r="G30" s="108"/>
      <c r="H30" s="30"/>
      <c r="I30" s="30"/>
      <c r="J30" s="30"/>
      <c r="K30" s="30"/>
      <c r="L30" s="71" t="s">
        <v>75</v>
      </c>
      <c r="M30" s="55"/>
      <c r="N30" s="68" t="s">
        <v>76</v>
      </c>
      <c r="O30" s="73"/>
      <c r="P30" s="54"/>
      <c r="Q30" s="54"/>
      <c r="R30" s="54"/>
      <c r="S30" s="11"/>
    </row>
    <row r="31" spans="1:19" ht="19.5" customHeight="1">
      <c r="A31" s="32"/>
      <c r="B31" s="31"/>
      <c r="C31" s="31"/>
      <c r="D31" s="31"/>
      <c r="E31" s="31"/>
      <c r="F31" s="109"/>
      <c r="G31" s="110"/>
      <c r="H31" s="31"/>
      <c r="I31" s="31"/>
      <c r="J31" s="31"/>
      <c r="K31" s="31"/>
      <c r="L31" s="79" t="s">
        <v>77</v>
      </c>
      <c r="M31" s="80" t="s">
        <v>78</v>
      </c>
      <c r="N31" s="85"/>
      <c r="O31" s="57"/>
      <c r="P31" s="85"/>
      <c r="Q31" s="81"/>
      <c r="R31" s="93">
        <f>Rozpočet!G102</f>
        <v>0</v>
      </c>
      <c r="S31" s="10"/>
    </row>
    <row r="32" spans="1:19" ht="19.5" customHeight="1">
      <c r="A32" s="111" t="s">
        <v>79</v>
      </c>
      <c r="B32" s="57"/>
      <c r="C32" s="57"/>
      <c r="D32" s="57"/>
      <c r="E32" s="57"/>
      <c r="F32" s="88"/>
      <c r="G32" s="112" t="s">
        <v>80</v>
      </c>
      <c r="H32" s="57"/>
      <c r="I32" s="57"/>
      <c r="J32" s="57"/>
      <c r="K32" s="57"/>
      <c r="L32" s="79" t="s">
        <v>81</v>
      </c>
      <c r="M32" s="84" t="s">
        <v>82</v>
      </c>
      <c r="N32" s="113">
        <v>20</v>
      </c>
      <c r="O32" s="114" t="s">
        <v>83</v>
      </c>
      <c r="P32" s="115">
        <f>R31</f>
        <v>0</v>
      </c>
      <c r="Q32" s="81"/>
      <c r="R32" s="116">
        <f>R31*0.2</f>
        <v>0</v>
      </c>
      <c r="S32" s="15"/>
    </row>
    <row r="33" spans="1:19" ht="12.75" customHeight="1" hidden="1">
      <c r="A33" s="117"/>
      <c r="B33" s="118"/>
      <c r="C33" s="118"/>
      <c r="D33" s="118"/>
      <c r="E33" s="118"/>
      <c r="F33" s="75"/>
      <c r="G33" s="119"/>
      <c r="H33" s="118"/>
      <c r="I33" s="118"/>
      <c r="J33" s="118"/>
      <c r="K33" s="118"/>
      <c r="L33" s="120"/>
      <c r="M33" s="121"/>
      <c r="N33" s="122"/>
      <c r="O33" s="123"/>
      <c r="P33" s="124"/>
      <c r="Q33" s="122"/>
      <c r="R33" s="125"/>
      <c r="S33" s="14"/>
    </row>
    <row r="34" spans="1:19" ht="35.25" customHeight="1">
      <c r="A34" s="126" t="s">
        <v>10</v>
      </c>
      <c r="B34" s="127"/>
      <c r="C34" s="127"/>
      <c r="D34" s="127"/>
      <c r="E34" s="31"/>
      <c r="F34" s="109"/>
      <c r="G34" s="110"/>
      <c r="H34" s="31"/>
      <c r="I34" s="31"/>
      <c r="J34" s="31"/>
      <c r="K34" s="31"/>
      <c r="L34" s="98" t="s">
        <v>84</v>
      </c>
      <c r="M34" s="188" t="s">
        <v>85</v>
      </c>
      <c r="N34" s="189"/>
      <c r="O34" s="189"/>
      <c r="P34" s="189"/>
      <c r="Q34" s="101"/>
      <c r="R34" s="128">
        <f>SUM(R31:R32)</f>
        <v>0</v>
      </c>
      <c r="S34" s="7"/>
    </row>
    <row r="35" spans="1:19" ht="33" customHeight="1">
      <c r="A35" s="111" t="s">
        <v>79</v>
      </c>
      <c r="B35" s="57"/>
      <c r="C35" s="57"/>
      <c r="D35" s="57"/>
      <c r="E35" s="57"/>
      <c r="F35" s="88"/>
      <c r="G35" s="112" t="s">
        <v>80</v>
      </c>
      <c r="H35" s="57"/>
      <c r="I35" s="57"/>
      <c r="J35" s="57"/>
      <c r="K35" s="57"/>
      <c r="L35" s="71" t="s">
        <v>86</v>
      </c>
      <c r="M35" s="55"/>
      <c r="N35" s="68" t="s">
        <v>87</v>
      </c>
      <c r="O35" s="73"/>
      <c r="P35" s="54"/>
      <c r="Q35" s="54"/>
      <c r="R35" s="129"/>
      <c r="S35" s="11"/>
    </row>
    <row r="36" spans="1:19" ht="20.25" customHeight="1">
      <c r="A36" s="135" t="s">
        <v>12</v>
      </c>
      <c r="B36" s="118"/>
      <c r="C36" s="118"/>
      <c r="D36" s="118"/>
      <c r="E36" s="118"/>
      <c r="F36" s="75"/>
      <c r="G36" s="130"/>
      <c r="H36" s="118"/>
      <c r="I36" s="118"/>
      <c r="J36" s="118"/>
      <c r="K36" s="118"/>
      <c r="L36" s="79" t="s">
        <v>88</v>
      </c>
      <c r="M36" s="80" t="s">
        <v>89</v>
      </c>
      <c r="N36" s="85"/>
      <c r="O36" s="57"/>
      <c r="P36" s="85"/>
      <c r="Q36" s="81"/>
      <c r="R36" s="77">
        <v>0</v>
      </c>
      <c r="S36" s="14"/>
    </row>
    <row r="37" spans="1:19" ht="19.5" customHeight="1">
      <c r="A37" s="32"/>
      <c r="B37" s="31"/>
      <c r="C37" s="31"/>
      <c r="D37" s="31"/>
      <c r="E37" s="31"/>
      <c r="F37" s="109"/>
      <c r="G37" s="131"/>
      <c r="H37" s="31"/>
      <c r="I37" s="31"/>
      <c r="J37" s="31"/>
      <c r="K37" s="31"/>
      <c r="L37" s="79" t="s">
        <v>90</v>
      </c>
      <c r="M37" s="80" t="s">
        <v>91</v>
      </c>
      <c r="N37" s="85"/>
      <c r="O37" s="57"/>
      <c r="P37" s="85"/>
      <c r="Q37" s="81"/>
      <c r="R37" s="77">
        <v>0</v>
      </c>
      <c r="S37" s="14"/>
    </row>
    <row r="38" spans="1:19" ht="19.5" customHeight="1">
      <c r="A38" s="136" t="s">
        <v>79</v>
      </c>
      <c r="B38" s="49"/>
      <c r="C38" s="49"/>
      <c r="D38" s="49"/>
      <c r="E38" s="49"/>
      <c r="F38" s="132"/>
      <c r="G38" s="133" t="s">
        <v>80</v>
      </c>
      <c r="H38" s="49"/>
      <c r="I38" s="49"/>
      <c r="J38" s="49"/>
      <c r="K38" s="49"/>
      <c r="L38" s="98" t="s">
        <v>92</v>
      </c>
      <c r="M38" s="99" t="s">
        <v>93</v>
      </c>
      <c r="N38" s="100"/>
      <c r="O38" s="134"/>
      <c r="P38" s="100"/>
      <c r="Q38" s="101"/>
      <c r="R38" s="60">
        <v>0</v>
      </c>
      <c r="S38" s="16"/>
    </row>
  </sheetData>
  <sheetProtection sheet="1" objects="1" scenarios="1"/>
  <mergeCells count="13">
    <mergeCell ref="E5:M5"/>
    <mergeCell ref="E6:M6"/>
    <mergeCell ref="E7:M7"/>
    <mergeCell ref="E9:M9"/>
    <mergeCell ref="E10:M10"/>
    <mergeCell ref="H15:I15"/>
    <mergeCell ref="M34:P34"/>
    <mergeCell ref="Q12:R12"/>
    <mergeCell ref="B8:D8"/>
    <mergeCell ref="B12:D12"/>
    <mergeCell ref="B28:D28"/>
    <mergeCell ref="E12:M12"/>
    <mergeCell ref="E11:M11"/>
  </mergeCells>
  <printOptions horizontalCentered="1"/>
  <pageMargins left="0.3937007874015748" right="0.5905511811023623" top="0.7874015748031497" bottom="0.7874015748031497" header="0" footer="0"/>
  <pageSetup blackAndWhite="1" fitToHeight="1" fitToWidth="1" horizontalDpi="600" verticalDpi="600" orientation="portrait" paperSize="9" scale="90" r:id="rId1"/>
  <headerFooter alignWithMargins="0">
    <oddFooter>&amp;C   Strana &amp;P  z &amp;N</oddFooter>
  </headerFooter>
  <ignoredErrors>
    <ignoredError sqref="A22:A29 G22:G25 G28:G29 L22:L29 L31:L32 L34 L36:L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4" style="18" customWidth="1"/>
    <col min="2" max="2" width="13.83203125" style="19" customWidth="1"/>
    <col min="3" max="3" width="49.83203125" style="19" customWidth="1"/>
    <col min="4" max="4" width="3.83203125" style="19" customWidth="1"/>
    <col min="5" max="5" width="11.33203125" style="20" customWidth="1"/>
    <col min="6" max="6" width="11.5" style="20" customWidth="1"/>
    <col min="7" max="7" width="17.33203125" style="20" customWidth="1"/>
    <col min="8" max="16384" width="10.5" style="1" customWidth="1"/>
  </cols>
  <sheetData>
    <row r="1" spans="1:7" ht="27.75" customHeight="1">
      <c r="A1" s="213" t="s">
        <v>94</v>
      </c>
      <c r="B1" s="214"/>
      <c r="C1" s="214"/>
      <c r="D1" s="214"/>
      <c r="E1" s="214"/>
      <c r="F1" s="214"/>
      <c r="G1" s="214"/>
    </row>
    <row r="2" spans="1:7" ht="12.75" customHeight="1">
      <c r="A2" s="137" t="s">
        <v>289</v>
      </c>
      <c r="B2" s="138"/>
      <c r="C2" s="138"/>
      <c r="D2" s="138"/>
      <c r="E2" s="138"/>
      <c r="F2" s="138"/>
      <c r="G2" s="138"/>
    </row>
    <row r="3" spans="1:7" ht="12.75" customHeight="1">
      <c r="A3" s="137" t="s">
        <v>287</v>
      </c>
      <c r="B3" s="138"/>
      <c r="C3" s="138"/>
      <c r="D3" s="138"/>
      <c r="E3" s="138"/>
      <c r="F3" s="138"/>
      <c r="G3" s="138"/>
    </row>
    <row r="4" spans="1:7" ht="13.5" customHeight="1">
      <c r="A4" s="139"/>
      <c r="B4" s="137"/>
      <c r="C4" s="139"/>
      <c r="D4" s="140"/>
      <c r="E4" s="140"/>
      <c r="F4" s="140"/>
      <c r="G4" s="140"/>
    </row>
    <row r="5" spans="1:7" ht="6.75" customHeight="1">
      <c r="A5" s="141"/>
      <c r="B5" s="142"/>
      <c r="C5" s="142"/>
      <c r="D5" s="142"/>
      <c r="E5" s="143"/>
      <c r="F5" s="143"/>
      <c r="G5" s="143"/>
    </row>
    <row r="6" spans="1:7" ht="12.75" customHeight="1">
      <c r="A6" s="138" t="s">
        <v>291</v>
      </c>
      <c r="B6" s="138"/>
      <c r="C6" s="137" t="s">
        <v>285</v>
      </c>
      <c r="D6" s="138"/>
      <c r="E6" s="138"/>
      <c r="F6" s="138"/>
      <c r="G6" s="138"/>
    </row>
    <row r="7" spans="1:7" ht="13.5" customHeight="1">
      <c r="A7" s="138" t="s">
        <v>280</v>
      </c>
      <c r="B7" s="138"/>
      <c r="C7" s="171" t="s">
        <v>288</v>
      </c>
      <c r="D7" s="138"/>
      <c r="E7" s="138" t="s">
        <v>283</v>
      </c>
      <c r="F7" s="138"/>
      <c r="G7" s="138"/>
    </row>
    <row r="8" spans="1:7" ht="13.5" customHeight="1">
      <c r="A8" s="144" t="s">
        <v>281</v>
      </c>
      <c r="B8" s="145"/>
      <c r="C8" s="146" t="s">
        <v>292</v>
      </c>
      <c r="D8" s="147"/>
      <c r="E8" s="138" t="s">
        <v>282</v>
      </c>
      <c r="F8" s="172" t="s">
        <v>293</v>
      </c>
      <c r="G8" s="148"/>
    </row>
    <row r="9" spans="1:7" ht="6.75" customHeight="1">
      <c r="A9" s="141"/>
      <c r="B9" s="141"/>
      <c r="C9" s="141"/>
      <c r="D9" s="141"/>
      <c r="E9" s="141"/>
      <c r="F9" s="141"/>
      <c r="G9" s="141"/>
    </row>
    <row r="10" spans="1:7" ht="41.25" customHeight="1">
      <c r="A10" s="21" t="s">
        <v>95</v>
      </c>
      <c r="B10" s="21" t="s">
        <v>96</v>
      </c>
      <c r="C10" s="21" t="s">
        <v>97</v>
      </c>
      <c r="D10" s="21" t="s">
        <v>98</v>
      </c>
      <c r="E10" s="21" t="s">
        <v>99</v>
      </c>
      <c r="F10" s="162" t="s">
        <v>295</v>
      </c>
      <c r="G10" s="162" t="s">
        <v>294</v>
      </c>
    </row>
    <row r="11" spans="1:7" ht="12.75" customHeight="1" hidden="1">
      <c r="A11" s="17" t="s">
        <v>33</v>
      </c>
      <c r="B11" s="17" t="s">
        <v>40</v>
      </c>
      <c r="C11" s="17" t="s">
        <v>46</v>
      </c>
      <c r="D11" s="17" t="s">
        <v>52</v>
      </c>
      <c r="E11" s="17" t="s">
        <v>56</v>
      </c>
      <c r="F11" s="163" t="s">
        <v>60</v>
      </c>
      <c r="G11" s="163" t="s">
        <v>63</v>
      </c>
    </row>
    <row r="12" spans="1:7" ht="3" customHeight="1">
      <c r="A12" s="141"/>
      <c r="B12" s="141"/>
      <c r="C12" s="141"/>
      <c r="D12" s="141"/>
      <c r="E12" s="141"/>
      <c r="F12" s="141"/>
      <c r="G12" s="141"/>
    </row>
    <row r="13" spans="1:7" ht="30.75" customHeight="1">
      <c r="A13" s="149"/>
      <c r="B13" s="150" t="s">
        <v>34</v>
      </c>
      <c r="C13" s="150" t="s">
        <v>100</v>
      </c>
      <c r="D13" s="150"/>
      <c r="E13" s="151"/>
      <c r="F13" s="151"/>
      <c r="G13" s="151">
        <f>G14+G18+G29</f>
        <v>0</v>
      </c>
    </row>
    <row r="14" spans="1:7" ht="28.5" customHeight="1">
      <c r="A14" s="152"/>
      <c r="B14" s="153" t="s">
        <v>60</v>
      </c>
      <c r="C14" s="153" t="s">
        <v>101</v>
      </c>
      <c r="D14" s="153"/>
      <c r="E14" s="154"/>
      <c r="F14" s="154"/>
      <c r="G14" s="154">
        <f>SUM(G15:G17)</f>
        <v>0</v>
      </c>
    </row>
    <row r="15" spans="1:7" ht="24" customHeight="1">
      <c r="A15" s="155">
        <v>1</v>
      </c>
      <c r="B15" s="156" t="s">
        <v>102</v>
      </c>
      <c r="C15" s="156" t="s">
        <v>103</v>
      </c>
      <c r="D15" s="156" t="s">
        <v>104</v>
      </c>
      <c r="E15" s="157">
        <v>128</v>
      </c>
      <c r="F15" s="173">
        <v>0</v>
      </c>
      <c r="G15" s="157">
        <f>E15*F15</f>
        <v>0</v>
      </c>
    </row>
    <row r="16" spans="1:7" ht="34.5" customHeight="1">
      <c r="A16" s="155">
        <v>2</v>
      </c>
      <c r="B16" s="156" t="s">
        <v>105</v>
      </c>
      <c r="C16" s="156" t="s">
        <v>106</v>
      </c>
      <c r="D16" s="156" t="s">
        <v>104</v>
      </c>
      <c r="E16" s="157">
        <v>128</v>
      </c>
      <c r="F16" s="173">
        <v>0</v>
      </c>
      <c r="G16" s="157">
        <f>E16*F16</f>
        <v>0</v>
      </c>
    </row>
    <row r="17" spans="1:7" ht="24" customHeight="1">
      <c r="A17" s="155">
        <v>3</v>
      </c>
      <c r="B17" s="156" t="s">
        <v>107</v>
      </c>
      <c r="C17" s="156" t="s">
        <v>108</v>
      </c>
      <c r="D17" s="156" t="s">
        <v>104</v>
      </c>
      <c r="E17" s="157">
        <v>58.48</v>
      </c>
      <c r="F17" s="173">
        <v>0</v>
      </c>
      <c r="G17" s="157">
        <f>E17*F17</f>
        <v>0</v>
      </c>
    </row>
    <row r="18" spans="1:7" ht="28.5" customHeight="1">
      <c r="A18" s="152"/>
      <c r="B18" s="153" t="s">
        <v>42</v>
      </c>
      <c r="C18" s="153" t="s">
        <v>109</v>
      </c>
      <c r="D18" s="153"/>
      <c r="E18" s="154"/>
      <c r="F18" s="154"/>
      <c r="G18" s="154">
        <f>SUM(G19:G28)</f>
        <v>0</v>
      </c>
    </row>
    <row r="19" spans="1:7" ht="34.5" customHeight="1">
      <c r="A19" s="155">
        <v>74</v>
      </c>
      <c r="B19" s="156" t="s">
        <v>110</v>
      </c>
      <c r="C19" s="156" t="s">
        <v>111</v>
      </c>
      <c r="D19" s="156" t="s">
        <v>112</v>
      </c>
      <c r="E19" s="157">
        <v>2.048</v>
      </c>
      <c r="F19" s="173">
        <v>0</v>
      </c>
      <c r="G19" s="157">
        <f>E19*F19</f>
        <v>0</v>
      </c>
    </row>
    <row r="20" spans="1:7" ht="24" customHeight="1">
      <c r="A20" s="155">
        <v>4</v>
      </c>
      <c r="B20" s="156" t="s">
        <v>113</v>
      </c>
      <c r="C20" s="156" t="s">
        <v>114</v>
      </c>
      <c r="D20" s="156" t="s">
        <v>104</v>
      </c>
      <c r="E20" s="157">
        <v>52.48</v>
      </c>
      <c r="F20" s="173">
        <v>0</v>
      </c>
      <c r="G20" s="157">
        <f>E20*F20</f>
        <v>0</v>
      </c>
    </row>
    <row r="21" spans="1:7" ht="24" customHeight="1">
      <c r="A21" s="155">
        <v>5</v>
      </c>
      <c r="B21" s="156" t="s">
        <v>115</v>
      </c>
      <c r="C21" s="156" t="s">
        <v>116</v>
      </c>
      <c r="D21" s="156" t="s">
        <v>117</v>
      </c>
      <c r="E21" s="157">
        <v>8</v>
      </c>
      <c r="F21" s="173">
        <v>0</v>
      </c>
      <c r="G21" s="157">
        <f>E21*F21</f>
        <v>0</v>
      </c>
    </row>
    <row r="22" spans="1:7" ht="13.5" customHeight="1">
      <c r="A22" s="155">
        <v>6</v>
      </c>
      <c r="B22" s="156" t="s">
        <v>118</v>
      </c>
      <c r="C22" s="156" t="s">
        <v>119</v>
      </c>
      <c r="D22" s="156" t="s">
        <v>120</v>
      </c>
      <c r="E22" s="157">
        <v>44.8</v>
      </c>
      <c r="F22" s="173">
        <v>0</v>
      </c>
      <c r="G22" s="157">
        <f>E22*F22</f>
        <v>0</v>
      </c>
    </row>
    <row r="23" spans="1:7" ht="24" customHeight="1">
      <c r="A23" s="155">
        <v>7</v>
      </c>
      <c r="B23" s="156" t="s">
        <v>121</v>
      </c>
      <c r="C23" s="156" t="s">
        <v>122</v>
      </c>
      <c r="D23" s="156" t="s">
        <v>104</v>
      </c>
      <c r="E23" s="157">
        <v>128</v>
      </c>
      <c r="F23" s="173">
        <v>0</v>
      </c>
      <c r="G23" s="157">
        <f aca="true" t="shared" si="0" ref="G23:G28">E23*F23</f>
        <v>0</v>
      </c>
    </row>
    <row r="24" spans="1:7" ht="13.5" customHeight="1">
      <c r="A24" s="155">
        <v>8</v>
      </c>
      <c r="B24" s="156" t="s">
        <v>123</v>
      </c>
      <c r="C24" s="156" t="s">
        <v>124</v>
      </c>
      <c r="D24" s="156" t="s">
        <v>125</v>
      </c>
      <c r="E24" s="157">
        <v>28.45</v>
      </c>
      <c r="F24" s="173">
        <v>0</v>
      </c>
      <c r="G24" s="157">
        <f t="shared" si="0"/>
        <v>0</v>
      </c>
    </row>
    <row r="25" spans="1:7" ht="24" customHeight="1">
      <c r="A25" s="155">
        <v>9</v>
      </c>
      <c r="B25" s="156" t="s">
        <v>126</v>
      </c>
      <c r="C25" s="156" t="s">
        <v>127</v>
      </c>
      <c r="D25" s="156" t="s">
        <v>125</v>
      </c>
      <c r="E25" s="157">
        <v>369.85</v>
      </c>
      <c r="F25" s="173">
        <v>0</v>
      </c>
      <c r="G25" s="157">
        <f t="shared" si="0"/>
        <v>0</v>
      </c>
    </row>
    <row r="26" spans="1:7" ht="24" customHeight="1">
      <c r="A26" s="155">
        <v>10</v>
      </c>
      <c r="B26" s="156" t="s">
        <v>128</v>
      </c>
      <c r="C26" s="156" t="s">
        <v>129</v>
      </c>
      <c r="D26" s="156" t="s">
        <v>125</v>
      </c>
      <c r="E26" s="157">
        <v>28.45</v>
      </c>
      <c r="F26" s="173">
        <v>0</v>
      </c>
      <c r="G26" s="157">
        <f t="shared" si="0"/>
        <v>0</v>
      </c>
    </row>
    <row r="27" spans="1:7" ht="24" customHeight="1">
      <c r="A27" s="155">
        <v>11</v>
      </c>
      <c r="B27" s="156" t="s">
        <v>130</v>
      </c>
      <c r="C27" s="156" t="s">
        <v>131</v>
      </c>
      <c r="D27" s="156" t="s">
        <v>125</v>
      </c>
      <c r="E27" s="157">
        <v>85.35</v>
      </c>
      <c r="F27" s="173">
        <v>0</v>
      </c>
      <c r="G27" s="157">
        <f t="shared" si="0"/>
        <v>0</v>
      </c>
    </row>
    <row r="28" spans="1:7" ht="24" customHeight="1">
      <c r="A28" s="155">
        <v>12</v>
      </c>
      <c r="B28" s="156" t="s">
        <v>132</v>
      </c>
      <c r="C28" s="156" t="s">
        <v>133</v>
      </c>
      <c r="D28" s="156" t="s">
        <v>125</v>
      </c>
      <c r="E28" s="157">
        <v>28.45</v>
      </c>
      <c r="F28" s="173">
        <v>0</v>
      </c>
      <c r="G28" s="157">
        <f t="shared" si="0"/>
        <v>0</v>
      </c>
    </row>
    <row r="29" spans="1:7" ht="28.5" customHeight="1">
      <c r="A29" s="152"/>
      <c r="B29" s="153" t="s">
        <v>134</v>
      </c>
      <c r="C29" s="153" t="s">
        <v>135</v>
      </c>
      <c r="D29" s="153"/>
      <c r="E29" s="154"/>
      <c r="F29" s="154"/>
      <c r="G29" s="154">
        <f>G30</f>
        <v>0</v>
      </c>
    </row>
    <row r="30" spans="1:7" ht="24" customHeight="1">
      <c r="A30" s="155">
        <v>13</v>
      </c>
      <c r="B30" s="156" t="s">
        <v>136</v>
      </c>
      <c r="C30" s="156" t="s">
        <v>137</v>
      </c>
      <c r="D30" s="156" t="s">
        <v>125</v>
      </c>
      <c r="E30" s="157">
        <v>3.096</v>
      </c>
      <c r="F30" s="173">
        <v>0</v>
      </c>
      <c r="G30" s="157">
        <f>E30*F30</f>
        <v>0</v>
      </c>
    </row>
    <row r="31" spans="1:7" ht="30.75" customHeight="1">
      <c r="A31" s="149"/>
      <c r="B31" s="150" t="s">
        <v>47</v>
      </c>
      <c r="C31" s="150" t="s">
        <v>138</v>
      </c>
      <c r="D31" s="150"/>
      <c r="E31" s="151"/>
      <c r="F31" s="151"/>
      <c r="G31" s="151">
        <f>G32+G40+G55+G60+G63+G66+G70+G75</f>
        <v>0</v>
      </c>
    </row>
    <row r="32" spans="1:7" ht="28.5" customHeight="1">
      <c r="A32" s="152"/>
      <c r="B32" s="153" t="s">
        <v>139</v>
      </c>
      <c r="C32" s="153" t="s">
        <v>140</v>
      </c>
      <c r="D32" s="153"/>
      <c r="E32" s="154"/>
      <c r="F32" s="154"/>
      <c r="G32" s="154">
        <f>SUM(G33:G39)</f>
        <v>0</v>
      </c>
    </row>
    <row r="33" spans="1:7" ht="13.5" customHeight="1">
      <c r="A33" s="155">
        <v>14</v>
      </c>
      <c r="B33" s="156" t="s">
        <v>141</v>
      </c>
      <c r="C33" s="156" t="s">
        <v>142</v>
      </c>
      <c r="D33" s="156" t="s">
        <v>120</v>
      </c>
      <c r="E33" s="157">
        <v>85.24</v>
      </c>
      <c r="F33" s="173">
        <v>0</v>
      </c>
      <c r="G33" s="157">
        <f aca="true" t="shared" si="1" ref="G33:G39">E33*F33</f>
        <v>0</v>
      </c>
    </row>
    <row r="34" spans="1:7" ht="24" customHeight="1">
      <c r="A34" s="155">
        <v>15</v>
      </c>
      <c r="B34" s="156" t="s">
        <v>143</v>
      </c>
      <c r="C34" s="156" t="s">
        <v>144</v>
      </c>
      <c r="D34" s="156" t="s">
        <v>117</v>
      </c>
      <c r="E34" s="157">
        <v>60</v>
      </c>
      <c r="F34" s="173">
        <v>0</v>
      </c>
      <c r="G34" s="157">
        <f t="shared" si="1"/>
        <v>0</v>
      </c>
    </row>
    <row r="35" spans="1:7" ht="13.5" customHeight="1">
      <c r="A35" s="155">
        <v>16</v>
      </c>
      <c r="B35" s="156" t="s">
        <v>145</v>
      </c>
      <c r="C35" s="156" t="s">
        <v>146</v>
      </c>
      <c r="D35" s="156" t="s">
        <v>117</v>
      </c>
      <c r="E35" s="157">
        <v>60</v>
      </c>
      <c r="F35" s="173">
        <v>0</v>
      </c>
      <c r="G35" s="157">
        <f t="shared" si="1"/>
        <v>0</v>
      </c>
    </row>
    <row r="36" spans="1:7" ht="13.5" customHeight="1">
      <c r="A36" s="155">
        <v>17</v>
      </c>
      <c r="B36" s="156" t="s">
        <v>147</v>
      </c>
      <c r="C36" s="156" t="s">
        <v>148</v>
      </c>
      <c r="D36" s="156" t="s">
        <v>120</v>
      </c>
      <c r="E36" s="157">
        <v>67.14</v>
      </c>
      <c r="F36" s="173">
        <v>0</v>
      </c>
      <c r="G36" s="157">
        <f t="shared" si="1"/>
        <v>0</v>
      </c>
    </row>
    <row r="37" spans="1:7" ht="13.5" customHeight="1">
      <c r="A37" s="155">
        <v>18</v>
      </c>
      <c r="B37" s="156" t="s">
        <v>149</v>
      </c>
      <c r="C37" s="156" t="s">
        <v>150</v>
      </c>
      <c r="D37" s="156" t="s">
        <v>120</v>
      </c>
      <c r="E37" s="157">
        <v>67.14</v>
      </c>
      <c r="F37" s="173">
        <v>0</v>
      </c>
      <c r="G37" s="157">
        <f t="shared" si="1"/>
        <v>0</v>
      </c>
    </row>
    <row r="38" spans="1:7" ht="13.5" customHeight="1">
      <c r="A38" s="155">
        <v>19</v>
      </c>
      <c r="B38" s="156" t="s">
        <v>151</v>
      </c>
      <c r="C38" s="156" t="s">
        <v>152</v>
      </c>
      <c r="D38" s="156" t="s">
        <v>153</v>
      </c>
      <c r="E38" s="157">
        <v>2</v>
      </c>
      <c r="F38" s="173">
        <v>0</v>
      </c>
      <c r="G38" s="157">
        <f t="shared" si="1"/>
        <v>0</v>
      </c>
    </row>
    <row r="39" spans="1:7" ht="13.5" customHeight="1">
      <c r="A39" s="155">
        <v>20</v>
      </c>
      <c r="B39" s="156" t="s">
        <v>154</v>
      </c>
      <c r="C39" s="156" t="s">
        <v>155</v>
      </c>
      <c r="D39" s="156" t="s">
        <v>153</v>
      </c>
      <c r="E39" s="157">
        <v>2</v>
      </c>
      <c r="F39" s="173">
        <v>0</v>
      </c>
      <c r="G39" s="157">
        <f t="shared" si="1"/>
        <v>0</v>
      </c>
    </row>
    <row r="40" spans="1:7" ht="28.5" customHeight="1">
      <c r="A40" s="152"/>
      <c r="B40" s="153" t="s">
        <v>156</v>
      </c>
      <c r="C40" s="153" t="s">
        <v>157</v>
      </c>
      <c r="D40" s="153"/>
      <c r="E40" s="154"/>
      <c r="F40" s="154">
        <v>0</v>
      </c>
      <c r="G40" s="154">
        <f>SUM(G41:G54)</f>
        <v>0</v>
      </c>
    </row>
    <row r="41" spans="1:7" ht="24" customHeight="1">
      <c r="A41" s="155">
        <v>21</v>
      </c>
      <c r="B41" s="156" t="s">
        <v>158</v>
      </c>
      <c r="C41" s="156" t="s">
        <v>159</v>
      </c>
      <c r="D41" s="156" t="s">
        <v>117</v>
      </c>
      <c r="E41" s="157">
        <v>20</v>
      </c>
      <c r="F41" s="173">
        <v>0</v>
      </c>
      <c r="G41" s="157">
        <f aca="true" t="shared" si="2" ref="G41:G54">E41*F41</f>
        <v>0</v>
      </c>
    </row>
    <row r="42" spans="1:7" ht="13.5" customHeight="1">
      <c r="A42" s="155">
        <v>22</v>
      </c>
      <c r="B42" s="156" t="s">
        <v>160</v>
      </c>
      <c r="C42" s="156" t="s">
        <v>161</v>
      </c>
      <c r="D42" s="156" t="s">
        <v>117</v>
      </c>
      <c r="E42" s="157">
        <v>20</v>
      </c>
      <c r="F42" s="173">
        <v>0</v>
      </c>
      <c r="G42" s="157">
        <f t="shared" si="2"/>
        <v>0</v>
      </c>
    </row>
    <row r="43" spans="1:7" ht="13.5" customHeight="1">
      <c r="A43" s="155">
        <v>23</v>
      </c>
      <c r="B43" s="156" t="s">
        <v>162</v>
      </c>
      <c r="C43" s="156" t="s">
        <v>163</v>
      </c>
      <c r="D43" s="156" t="s">
        <v>117</v>
      </c>
      <c r="E43" s="157">
        <v>20</v>
      </c>
      <c r="F43" s="173">
        <v>0</v>
      </c>
      <c r="G43" s="157">
        <f t="shared" si="2"/>
        <v>0</v>
      </c>
    </row>
    <row r="44" spans="1:7" ht="13.5" customHeight="1">
      <c r="A44" s="155">
        <v>24</v>
      </c>
      <c r="B44" s="156" t="s">
        <v>164</v>
      </c>
      <c r="C44" s="156" t="s">
        <v>165</v>
      </c>
      <c r="D44" s="156" t="s">
        <v>117</v>
      </c>
      <c r="E44" s="157">
        <v>20</v>
      </c>
      <c r="F44" s="173">
        <v>0</v>
      </c>
      <c r="G44" s="157">
        <f t="shared" si="2"/>
        <v>0</v>
      </c>
    </row>
    <row r="45" spans="1:7" ht="13.5" customHeight="1">
      <c r="A45" s="155">
        <v>25</v>
      </c>
      <c r="B45" s="156" t="s">
        <v>166</v>
      </c>
      <c r="C45" s="156" t="s">
        <v>167</v>
      </c>
      <c r="D45" s="156" t="s">
        <v>117</v>
      </c>
      <c r="E45" s="157">
        <v>20</v>
      </c>
      <c r="F45" s="173">
        <v>0</v>
      </c>
      <c r="G45" s="157">
        <f t="shared" si="2"/>
        <v>0</v>
      </c>
    </row>
    <row r="46" spans="1:7" ht="13.5" customHeight="1">
      <c r="A46" s="155">
        <v>26</v>
      </c>
      <c r="B46" s="156" t="s">
        <v>168</v>
      </c>
      <c r="C46" s="156" t="s">
        <v>169</v>
      </c>
      <c r="D46" s="156" t="s">
        <v>117</v>
      </c>
      <c r="E46" s="157">
        <v>20</v>
      </c>
      <c r="F46" s="173">
        <v>0</v>
      </c>
      <c r="G46" s="157">
        <f t="shared" si="2"/>
        <v>0</v>
      </c>
    </row>
    <row r="47" spans="1:7" ht="24" customHeight="1">
      <c r="A47" s="155">
        <v>27</v>
      </c>
      <c r="B47" s="156" t="s">
        <v>170</v>
      </c>
      <c r="C47" s="156" t="s">
        <v>171</v>
      </c>
      <c r="D47" s="156" t="s">
        <v>117</v>
      </c>
      <c r="E47" s="157">
        <v>20</v>
      </c>
      <c r="F47" s="173">
        <v>0</v>
      </c>
      <c r="G47" s="157">
        <f t="shared" si="2"/>
        <v>0</v>
      </c>
    </row>
    <row r="48" spans="1:7" ht="13.5" customHeight="1">
      <c r="A48" s="155">
        <v>28</v>
      </c>
      <c r="B48" s="156" t="s">
        <v>172</v>
      </c>
      <c r="C48" s="156" t="s">
        <v>173</v>
      </c>
      <c r="D48" s="156" t="s">
        <v>117</v>
      </c>
      <c r="E48" s="157">
        <v>20</v>
      </c>
      <c r="F48" s="173">
        <v>0</v>
      </c>
      <c r="G48" s="157">
        <f t="shared" si="2"/>
        <v>0</v>
      </c>
    </row>
    <row r="49" spans="1:7" ht="24" customHeight="1">
      <c r="A49" s="155">
        <v>29</v>
      </c>
      <c r="B49" s="156" t="s">
        <v>174</v>
      </c>
      <c r="C49" s="156" t="s">
        <v>175</v>
      </c>
      <c r="D49" s="156" t="s">
        <v>117</v>
      </c>
      <c r="E49" s="157">
        <v>60</v>
      </c>
      <c r="F49" s="173">
        <v>0</v>
      </c>
      <c r="G49" s="157">
        <f t="shared" si="2"/>
        <v>0</v>
      </c>
    </row>
    <row r="50" spans="1:7" ht="13.5" customHeight="1">
      <c r="A50" s="155">
        <v>30</v>
      </c>
      <c r="B50" s="156" t="s">
        <v>176</v>
      </c>
      <c r="C50" s="156" t="s">
        <v>177</v>
      </c>
      <c r="D50" s="156" t="s">
        <v>117</v>
      </c>
      <c r="E50" s="157">
        <v>24</v>
      </c>
      <c r="F50" s="173">
        <v>0</v>
      </c>
      <c r="G50" s="157">
        <f t="shared" si="2"/>
        <v>0</v>
      </c>
    </row>
    <row r="51" spans="1:7" ht="13.5" customHeight="1">
      <c r="A51" s="155">
        <v>31</v>
      </c>
      <c r="B51" s="156" t="s">
        <v>178</v>
      </c>
      <c r="C51" s="156" t="s">
        <v>179</v>
      </c>
      <c r="D51" s="156" t="s">
        <v>117</v>
      </c>
      <c r="E51" s="157">
        <v>24</v>
      </c>
      <c r="F51" s="173">
        <v>0</v>
      </c>
      <c r="G51" s="157">
        <f t="shared" si="2"/>
        <v>0</v>
      </c>
    </row>
    <row r="52" spans="1:7" ht="13.5" customHeight="1">
      <c r="A52" s="155">
        <v>32</v>
      </c>
      <c r="B52" s="156" t="s">
        <v>180</v>
      </c>
      <c r="C52" s="156" t="s">
        <v>181</v>
      </c>
      <c r="D52" s="156" t="s">
        <v>117</v>
      </c>
      <c r="E52" s="157">
        <v>20</v>
      </c>
      <c r="F52" s="173">
        <v>0</v>
      </c>
      <c r="G52" s="157">
        <f t="shared" si="2"/>
        <v>0</v>
      </c>
    </row>
    <row r="53" spans="1:7" ht="13.5" customHeight="1">
      <c r="A53" s="155">
        <v>33</v>
      </c>
      <c r="B53" s="156" t="s">
        <v>182</v>
      </c>
      <c r="C53" s="156" t="s">
        <v>183</v>
      </c>
      <c r="D53" s="156" t="s">
        <v>117</v>
      </c>
      <c r="E53" s="157">
        <v>20</v>
      </c>
      <c r="F53" s="173">
        <v>0</v>
      </c>
      <c r="G53" s="157">
        <f t="shared" si="2"/>
        <v>0</v>
      </c>
    </row>
    <row r="54" spans="1:7" ht="24" customHeight="1">
      <c r="A54" s="155">
        <v>34</v>
      </c>
      <c r="B54" s="156" t="s">
        <v>184</v>
      </c>
      <c r="C54" s="156" t="s">
        <v>185</v>
      </c>
      <c r="D54" s="156" t="s">
        <v>125</v>
      </c>
      <c r="E54" s="157">
        <v>0.686</v>
      </c>
      <c r="F54" s="173">
        <v>0</v>
      </c>
      <c r="G54" s="157">
        <f t="shared" si="2"/>
        <v>0</v>
      </c>
    </row>
    <row r="55" spans="1:7" ht="28.5" customHeight="1">
      <c r="A55" s="152"/>
      <c r="B55" s="153" t="s">
        <v>186</v>
      </c>
      <c r="C55" s="153" t="s">
        <v>187</v>
      </c>
      <c r="D55" s="153"/>
      <c r="E55" s="154"/>
      <c r="F55" s="154"/>
      <c r="G55" s="154">
        <f>SUM(G56:G59)</f>
        <v>0</v>
      </c>
    </row>
    <row r="56" spans="1:7" ht="13.5" customHeight="1">
      <c r="A56" s="155">
        <v>35</v>
      </c>
      <c r="B56" s="156" t="s">
        <v>188</v>
      </c>
      <c r="C56" s="156" t="s">
        <v>189</v>
      </c>
      <c r="D56" s="156" t="s">
        <v>117</v>
      </c>
      <c r="E56" s="157">
        <v>16</v>
      </c>
      <c r="F56" s="173">
        <v>0</v>
      </c>
      <c r="G56" s="157">
        <f>E56*F56</f>
        <v>0</v>
      </c>
    </row>
    <row r="57" spans="1:7" ht="13.5" customHeight="1">
      <c r="A57" s="155">
        <v>36</v>
      </c>
      <c r="B57" s="156" t="s">
        <v>190</v>
      </c>
      <c r="C57" s="156" t="s">
        <v>191</v>
      </c>
      <c r="D57" s="156" t="s">
        <v>117</v>
      </c>
      <c r="E57" s="157">
        <v>8</v>
      </c>
      <c r="F57" s="173">
        <v>0</v>
      </c>
      <c r="G57" s="157">
        <f>E57*F57</f>
        <v>0</v>
      </c>
    </row>
    <row r="58" spans="1:7" ht="13.5" customHeight="1">
      <c r="A58" s="155">
        <v>37</v>
      </c>
      <c r="B58" s="156" t="s">
        <v>192</v>
      </c>
      <c r="C58" s="156" t="s">
        <v>193</v>
      </c>
      <c r="D58" s="156" t="s">
        <v>117</v>
      </c>
      <c r="E58" s="157">
        <v>8</v>
      </c>
      <c r="F58" s="173">
        <v>0</v>
      </c>
      <c r="G58" s="157">
        <f>E58*F58</f>
        <v>0</v>
      </c>
    </row>
    <row r="59" spans="1:7" ht="13.5" customHeight="1">
      <c r="A59" s="155">
        <v>38</v>
      </c>
      <c r="B59" s="156" t="s">
        <v>194</v>
      </c>
      <c r="C59" s="156" t="s">
        <v>195</v>
      </c>
      <c r="D59" s="156" t="s">
        <v>125</v>
      </c>
      <c r="E59" s="157">
        <v>0.026</v>
      </c>
      <c r="F59" s="173">
        <v>0</v>
      </c>
      <c r="G59" s="157">
        <f>E59*F59</f>
        <v>0</v>
      </c>
    </row>
    <row r="60" spans="1:7" ht="28.5" customHeight="1">
      <c r="A60" s="152"/>
      <c r="B60" s="153" t="s">
        <v>196</v>
      </c>
      <c r="C60" s="153" t="s">
        <v>197</v>
      </c>
      <c r="D60" s="153"/>
      <c r="E60" s="154"/>
      <c r="F60" s="154"/>
      <c r="G60" s="154">
        <f>SUM(G61:G62)</f>
        <v>0</v>
      </c>
    </row>
    <row r="61" spans="1:7" ht="13.5" customHeight="1">
      <c r="A61" s="155">
        <v>39</v>
      </c>
      <c r="B61" s="156" t="s">
        <v>198</v>
      </c>
      <c r="C61" s="156" t="s">
        <v>199</v>
      </c>
      <c r="D61" s="156" t="s">
        <v>104</v>
      </c>
      <c r="E61" s="157">
        <v>22.762</v>
      </c>
      <c r="F61" s="173">
        <v>0</v>
      </c>
      <c r="G61" s="157">
        <f>E61*F61</f>
        <v>0</v>
      </c>
    </row>
    <row r="62" spans="1:7" ht="24" customHeight="1">
      <c r="A62" s="155">
        <v>40</v>
      </c>
      <c r="B62" s="156" t="s">
        <v>200</v>
      </c>
      <c r="C62" s="156" t="s">
        <v>201</v>
      </c>
      <c r="D62" s="156" t="s">
        <v>125</v>
      </c>
      <c r="E62" s="157">
        <v>0.308</v>
      </c>
      <c r="F62" s="173">
        <v>0</v>
      </c>
      <c r="G62" s="157">
        <f>E62*F62</f>
        <v>0</v>
      </c>
    </row>
    <row r="63" spans="1:7" ht="28.5" customHeight="1">
      <c r="A63" s="152"/>
      <c r="B63" s="153" t="s">
        <v>202</v>
      </c>
      <c r="C63" s="153" t="s">
        <v>203</v>
      </c>
      <c r="D63" s="153"/>
      <c r="E63" s="154"/>
      <c r="F63" s="154"/>
      <c r="G63" s="154">
        <f>SUM(G64:G65)</f>
        <v>0</v>
      </c>
    </row>
    <row r="64" spans="1:7" ht="13.5" customHeight="1">
      <c r="A64" s="155">
        <v>41</v>
      </c>
      <c r="B64" s="156" t="s">
        <v>204</v>
      </c>
      <c r="C64" s="156" t="s">
        <v>205</v>
      </c>
      <c r="D64" s="156" t="s">
        <v>120</v>
      </c>
      <c r="E64" s="157">
        <v>56</v>
      </c>
      <c r="F64" s="173">
        <v>0</v>
      </c>
      <c r="G64" s="157">
        <f>E64*F64</f>
        <v>0</v>
      </c>
    </row>
    <row r="65" spans="1:7" ht="45">
      <c r="A65" s="155">
        <v>42</v>
      </c>
      <c r="B65" s="156" t="s">
        <v>206</v>
      </c>
      <c r="C65" s="156" t="s">
        <v>305</v>
      </c>
      <c r="D65" s="156" t="s">
        <v>117</v>
      </c>
      <c r="E65" s="157">
        <v>8</v>
      </c>
      <c r="F65" s="173">
        <v>0</v>
      </c>
      <c r="G65" s="157">
        <f>E65*F65</f>
        <v>0</v>
      </c>
    </row>
    <row r="66" spans="1:7" ht="28.5" customHeight="1">
      <c r="A66" s="152"/>
      <c r="B66" s="153" t="s">
        <v>207</v>
      </c>
      <c r="C66" s="153" t="s">
        <v>208</v>
      </c>
      <c r="D66" s="153"/>
      <c r="E66" s="154"/>
      <c r="F66" s="154"/>
      <c r="G66" s="154">
        <f>SUM(G67:G69)</f>
        <v>0</v>
      </c>
    </row>
    <row r="67" spans="1:7" ht="24" customHeight="1">
      <c r="A67" s="155">
        <v>43</v>
      </c>
      <c r="B67" s="156" t="s">
        <v>209</v>
      </c>
      <c r="C67" s="156" t="s">
        <v>210</v>
      </c>
      <c r="D67" s="156" t="s">
        <v>104</v>
      </c>
      <c r="E67" s="157">
        <v>52</v>
      </c>
      <c r="F67" s="173">
        <v>0</v>
      </c>
      <c r="G67" s="157">
        <f>E67*F67</f>
        <v>0</v>
      </c>
    </row>
    <row r="68" spans="1:7" ht="13.5" customHeight="1">
      <c r="A68" s="155">
        <v>44</v>
      </c>
      <c r="B68" s="156" t="s">
        <v>211</v>
      </c>
      <c r="C68" s="156" t="s">
        <v>212</v>
      </c>
      <c r="D68" s="156" t="s">
        <v>104</v>
      </c>
      <c r="E68" s="157">
        <v>56.5</v>
      </c>
      <c r="F68" s="173">
        <v>0</v>
      </c>
      <c r="G68" s="157">
        <f>E68*F68</f>
        <v>0</v>
      </c>
    </row>
    <row r="69" spans="1:7" ht="13.5" customHeight="1">
      <c r="A69" s="155">
        <v>45</v>
      </c>
      <c r="B69" s="156" t="s">
        <v>213</v>
      </c>
      <c r="C69" s="156" t="s">
        <v>214</v>
      </c>
      <c r="D69" s="156" t="s">
        <v>125</v>
      </c>
      <c r="E69" s="157">
        <v>2.42</v>
      </c>
      <c r="F69" s="173">
        <v>0</v>
      </c>
      <c r="G69" s="157">
        <f>E69*F69</f>
        <v>0</v>
      </c>
    </row>
    <row r="70" spans="1:7" ht="28.5" customHeight="1">
      <c r="A70" s="152"/>
      <c r="B70" s="153" t="s">
        <v>215</v>
      </c>
      <c r="C70" s="153" t="s">
        <v>216</v>
      </c>
      <c r="D70" s="153"/>
      <c r="E70" s="154"/>
      <c r="F70" s="154"/>
      <c r="G70" s="154">
        <f>SUM(G71:G74)</f>
        <v>0</v>
      </c>
    </row>
    <row r="71" spans="1:7" ht="13.5" customHeight="1">
      <c r="A71" s="155">
        <v>46</v>
      </c>
      <c r="B71" s="156" t="s">
        <v>217</v>
      </c>
      <c r="C71" s="156" t="s">
        <v>218</v>
      </c>
      <c r="D71" s="156" t="s">
        <v>104</v>
      </c>
      <c r="E71" s="157">
        <v>136</v>
      </c>
      <c r="F71" s="173">
        <v>0</v>
      </c>
      <c r="G71" s="157">
        <f>E71*F71</f>
        <v>0</v>
      </c>
    </row>
    <row r="72" spans="1:7" ht="13.5" customHeight="1">
      <c r="A72" s="155">
        <v>47</v>
      </c>
      <c r="B72" s="156" t="s">
        <v>219</v>
      </c>
      <c r="C72" s="156" t="s">
        <v>220</v>
      </c>
      <c r="D72" s="156" t="s">
        <v>104</v>
      </c>
      <c r="E72" s="157">
        <v>98</v>
      </c>
      <c r="F72" s="173">
        <v>0</v>
      </c>
      <c r="G72" s="157">
        <f>E72*F72</f>
        <v>0</v>
      </c>
    </row>
    <row r="73" spans="1:7" ht="13.5" customHeight="1">
      <c r="A73" s="155">
        <v>48</v>
      </c>
      <c r="B73" s="156" t="s">
        <v>221</v>
      </c>
      <c r="C73" s="156" t="s">
        <v>222</v>
      </c>
      <c r="D73" s="156" t="s">
        <v>104</v>
      </c>
      <c r="E73" s="157">
        <v>46</v>
      </c>
      <c r="F73" s="173">
        <v>0</v>
      </c>
      <c r="G73" s="157">
        <f>E73*F73</f>
        <v>0</v>
      </c>
    </row>
    <row r="74" spans="1:7" ht="24" customHeight="1">
      <c r="A74" s="155">
        <v>49</v>
      </c>
      <c r="B74" s="156" t="s">
        <v>223</v>
      </c>
      <c r="C74" s="156" t="s">
        <v>224</v>
      </c>
      <c r="D74" s="156" t="s">
        <v>125</v>
      </c>
      <c r="E74" s="157">
        <v>5.93</v>
      </c>
      <c r="F74" s="173">
        <v>0</v>
      </c>
      <c r="G74" s="157">
        <f>E74*F74</f>
        <v>0</v>
      </c>
    </row>
    <row r="75" spans="1:7" ht="28.5" customHeight="1">
      <c r="A75" s="152"/>
      <c r="B75" s="153" t="s">
        <v>225</v>
      </c>
      <c r="C75" s="153" t="s">
        <v>226</v>
      </c>
      <c r="D75" s="153"/>
      <c r="E75" s="154"/>
      <c r="F75" s="154"/>
      <c r="G75" s="154">
        <f>SUM(G76:G77)</f>
        <v>0</v>
      </c>
    </row>
    <row r="76" spans="1:7" ht="24" customHeight="1">
      <c r="A76" s="155">
        <v>50</v>
      </c>
      <c r="B76" s="156" t="s">
        <v>227</v>
      </c>
      <c r="C76" s="156" t="s">
        <v>228</v>
      </c>
      <c r="D76" s="156" t="s">
        <v>104</v>
      </c>
      <c r="E76" s="157">
        <v>34</v>
      </c>
      <c r="F76" s="173">
        <v>0</v>
      </c>
      <c r="G76" s="157">
        <f>E76*F76</f>
        <v>0</v>
      </c>
    </row>
    <row r="77" spans="1:7" ht="24" customHeight="1">
      <c r="A77" s="155">
        <v>51</v>
      </c>
      <c r="B77" s="156" t="s">
        <v>229</v>
      </c>
      <c r="C77" s="156" t="s">
        <v>230</v>
      </c>
      <c r="D77" s="156" t="s">
        <v>104</v>
      </c>
      <c r="E77" s="157">
        <v>216</v>
      </c>
      <c r="F77" s="173">
        <v>0</v>
      </c>
      <c r="G77" s="157">
        <f>E77*F77</f>
        <v>0</v>
      </c>
    </row>
    <row r="78" spans="1:7" ht="30.75" customHeight="1">
      <c r="A78" s="149"/>
      <c r="B78" s="150" t="s">
        <v>231</v>
      </c>
      <c r="C78" s="150" t="s">
        <v>232</v>
      </c>
      <c r="D78" s="150"/>
      <c r="E78" s="151"/>
      <c r="F78" s="151"/>
      <c r="G78" s="151">
        <f>G79</f>
        <v>0</v>
      </c>
    </row>
    <row r="79" spans="1:7" ht="28.5" customHeight="1">
      <c r="A79" s="152"/>
      <c r="B79" s="153" t="s">
        <v>233</v>
      </c>
      <c r="C79" s="153" t="s">
        <v>234</v>
      </c>
      <c r="D79" s="153"/>
      <c r="E79" s="154"/>
      <c r="F79" s="154"/>
      <c r="G79" s="154">
        <f>SUM(G80:G101)</f>
        <v>0</v>
      </c>
    </row>
    <row r="80" spans="1:7" ht="13.5" customHeight="1">
      <c r="A80" s="155">
        <v>52</v>
      </c>
      <c r="B80" s="156" t="s">
        <v>235</v>
      </c>
      <c r="C80" s="156" t="s">
        <v>236</v>
      </c>
      <c r="D80" s="156" t="s">
        <v>117</v>
      </c>
      <c r="E80" s="157">
        <v>4</v>
      </c>
      <c r="F80" s="173">
        <v>0</v>
      </c>
      <c r="G80" s="157">
        <f aca="true" t="shared" si="3" ref="G80:G101">E80*F80</f>
        <v>0</v>
      </c>
    </row>
    <row r="81" spans="1:7" ht="13.5" customHeight="1">
      <c r="A81" s="155">
        <v>53</v>
      </c>
      <c r="B81" s="156" t="s">
        <v>237</v>
      </c>
      <c r="C81" s="156" t="s">
        <v>238</v>
      </c>
      <c r="D81" s="156" t="s">
        <v>120</v>
      </c>
      <c r="E81" s="157">
        <v>90</v>
      </c>
      <c r="F81" s="173">
        <v>0</v>
      </c>
      <c r="G81" s="157">
        <f t="shared" si="3"/>
        <v>0</v>
      </c>
    </row>
    <row r="82" spans="1:7" ht="13.5" customHeight="1">
      <c r="A82" s="155">
        <v>54</v>
      </c>
      <c r="B82" s="156" t="s">
        <v>239</v>
      </c>
      <c r="C82" s="156" t="s">
        <v>240</v>
      </c>
      <c r="D82" s="156" t="s">
        <v>120</v>
      </c>
      <c r="E82" s="157">
        <v>90</v>
      </c>
      <c r="F82" s="173">
        <v>0</v>
      </c>
      <c r="G82" s="157">
        <f t="shared" si="3"/>
        <v>0</v>
      </c>
    </row>
    <row r="83" spans="1:7" ht="13.5" customHeight="1">
      <c r="A83" s="155">
        <v>55</v>
      </c>
      <c r="B83" s="156" t="s">
        <v>241</v>
      </c>
      <c r="C83" s="156" t="s">
        <v>242</v>
      </c>
      <c r="D83" s="156" t="s">
        <v>117</v>
      </c>
      <c r="E83" s="157">
        <v>8</v>
      </c>
      <c r="F83" s="173">
        <v>0</v>
      </c>
      <c r="G83" s="157">
        <f t="shared" si="3"/>
        <v>0</v>
      </c>
    </row>
    <row r="84" spans="1:7" ht="24" customHeight="1">
      <c r="A84" s="155">
        <v>56</v>
      </c>
      <c r="B84" s="156" t="s">
        <v>243</v>
      </c>
      <c r="C84" s="156" t="s">
        <v>244</v>
      </c>
      <c r="D84" s="156" t="s">
        <v>117</v>
      </c>
      <c r="E84" s="157">
        <v>8</v>
      </c>
      <c r="F84" s="173">
        <v>0</v>
      </c>
      <c r="G84" s="157">
        <f t="shared" si="3"/>
        <v>0</v>
      </c>
    </row>
    <row r="85" spans="1:7" ht="13.5" customHeight="1">
      <c r="A85" s="155">
        <v>57</v>
      </c>
      <c r="B85" s="156" t="s">
        <v>245</v>
      </c>
      <c r="C85" s="156" t="s">
        <v>246</v>
      </c>
      <c r="D85" s="156" t="s">
        <v>117</v>
      </c>
      <c r="E85" s="157">
        <v>8</v>
      </c>
      <c r="F85" s="173">
        <v>0</v>
      </c>
      <c r="G85" s="157">
        <f t="shared" si="3"/>
        <v>0</v>
      </c>
    </row>
    <row r="86" spans="1:7" ht="13.5" customHeight="1">
      <c r="A86" s="155">
        <v>58</v>
      </c>
      <c r="B86" s="156" t="s">
        <v>247</v>
      </c>
      <c r="C86" s="156" t="s">
        <v>248</v>
      </c>
      <c r="D86" s="156" t="s">
        <v>117</v>
      </c>
      <c r="E86" s="157">
        <v>16</v>
      </c>
      <c r="F86" s="173">
        <v>0</v>
      </c>
      <c r="G86" s="157">
        <f t="shared" si="3"/>
        <v>0</v>
      </c>
    </row>
    <row r="87" spans="1:7" ht="13.5" customHeight="1">
      <c r="A87" s="155">
        <v>59</v>
      </c>
      <c r="B87" s="156" t="s">
        <v>249</v>
      </c>
      <c r="C87" s="156" t="s">
        <v>250</v>
      </c>
      <c r="D87" s="156" t="s">
        <v>117</v>
      </c>
      <c r="E87" s="157">
        <v>16</v>
      </c>
      <c r="F87" s="173">
        <v>0</v>
      </c>
      <c r="G87" s="157">
        <f t="shared" si="3"/>
        <v>0</v>
      </c>
    </row>
    <row r="88" spans="1:7" ht="13.5" customHeight="1">
      <c r="A88" s="155">
        <v>60</v>
      </c>
      <c r="B88" s="156" t="s">
        <v>251</v>
      </c>
      <c r="C88" s="156" t="s">
        <v>252</v>
      </c>
      <c r="D88" s="156" t="s">
        <v>117</v>
      </c>
      <c r="E88" s="157">
        <v>60</v>
      </c>
      <c r="F88" s="173">
        <v>0</v>
      </c>
      <c r="G88" s="157">
        <f t="shared" si="3"/>
        <v>0</v>
      </c>
    </row>
    <row r="89" spans="1:7" ht="13.5" customHeight="1">
      <c r="A89" s="155">
        <v>61</v>
      </c>
      <c r="B89" s="156" t="s">
        <v>253</v>
      </c>
      <c r="C89" s="156" t="s">
        <v>254</v>
      </c>
      <c r="D89" s="156" t="s">
        <v>117</v>
      </c>
      <c r="E89" s="157">
        <v>60</v>
      </c>
      <c r="F89" s="173">
        <v>0</v>
      </c>
      <c r="G89" s="157">
        <f t="shared" si="3"/>
        <v>0</v>
      </c>
    </row>
    <row r="90" spans="1:7" ht="24" customHeight="1">
      <c r="A90" s="155">
        <v>62</v>
      </c>
      <c r="B90" s="156" t="s">
        <v>255</v>
      </c>
      <c r="C90" s="156" t="s">
        <v>256</v>
      </c>
      <c r="D90" s="156" t="s">
        <v>120</v>
      </c>
      <c r="E90" s="157">
        <v>90</v>
      </c>
      <c r="F90" s="173">
        <v>0</v>
      </c>
      <c r="G90" s="157">
        <f t="shared" si="3"/>
        <v>0</v>
      </c>
    </row>
    <row r="91" spans="1:7" ht="13.5" customHeight="1">
      <c r="A91" s="155">
        <v>63</v>
      </c>
      <c r="B91" s="156" t="s">
        <v>257</v>
      </c>
      <c r="C91" s="156" t="s">
        <v>258</v>
      </c>
      <c r="D91" s="156" t="s">
        <v>117</v>
      </c>
      <c r="E91" s="157">
        <v>20</v>
      </c>
      <c r="F91" s="173">
        <v>0</v>
      </c>
      <c r="G91" s="157">
        <f t="shared" si="3"/>
        <v>0</v>
      </c>
    </row>
    <row r="92" spans="1:7" ht="13.5" customHeight="1">
      <c r="A92" s="155">
        <v>64</v>
      </c>
      <c r="B92" s="156" t="s">
        <v>259</v>
      </c>
      <c r="C92" s="156" t="s">
        <v>260</v>
      </c>
      <c r="D92" s="156" t="s">
        <v>117</v>
      </c>
      <c r="E92" s="157">
        <v>4</v>
      </c>
      <c r="F92" s="173">
        <v>0</v>
      </c>
      <c r="G92" s="157">
        <f t="shared" si="3"/>
        <v>0</v>
      </c>
    </row>
    <row r="93" spans="1:7" ht="24" customHeight="1">
      <c r="A93" s="155">
        <v>65</v>
      </c>
      <c r="B93" s="156" t="s">
        <v>261</v>
      </c>
      <c r="C93" s="156" t="s">
        <v>262</v>
      </c>
      <c r="D93" s="156" t="s">
        <v>117</v>
      </c>
      <c r="E93" s="157">
        <v>2</v>
      </c>
      <c r="F93" s="173">
        <v>0</v>
      </c>
      <c r="G93" s="157">
        <f t="shared" si="3"/>
        <v>0</v>
      </c>
    </row>
    <row r="94" spans="1:7" ht="24" customHeight="1">
      <c r="A94" s="155">
        <v>66</v>
      </c>
      <c r="B94" s="156" t="s">
        <v>263</v>
      </c>
      <c r="C94" s="156" t="s">
        <v>264</v>
      </c>
      <c r="D94" s="156" t="s">
        <v>117</v>
      </c>
      <c r="E94" s="157">
        <v>4</v>
      </c>
      <c r="F94" s="173">
        <v>0</v>
      </c>
      <c r="G94" s="157">
        <f t="shared" si="3"/>
        <v>0</v>
      </c>
    </row>
    <row r="95" spans="1:7" ht="13.5" customHeight="1">
      <c r="A95" s="155">
        <v>67</v>
      </c>
      <c r="B95" s="156" t="s">
        <v>265</v>
      </c>
      <c r="C95" s="156" t="s">
        <v>266</v>
      </c>
      <c r="D95" s="156" t="s">
        <v>117</v>
      </c>
      <c r="E95" s="157">
        <v>4</v>
      </c>
      <c r="F95" s="173">
        <v>0</v>
      </c>
      <c r="G95" s="157">
        <f t="shared" si="3"/>
        <v>0</v>
      </c>
    </row>
    <row r="96" spans="1:7" ht="13.5" customHeight="1">
      <c r="A96" s="155">
        <v>68</v>
      </c>
      <c r="B96" s="156" t="s">
        <v>267</v>
      </c>
      <c r="C96" s="156" t="s">
        <v>268</v>
      </c>
      <c r="D96" s="156" t="s">
        <v>117</v>
      </c>
      <c r="E96" s="157">
        <v>16</v>
      </c>
      <c r="F96" s="173">
        <v>0</v>
      </c>
      <c r="G96" s="157">
        <f t="shared" si="3"/>
        <v>0</v>
      </c>
    </row>
    <row r="97" spans="1:7" ht="24" customHeight="1">
      <c r="A97" s="155">
        <v>69</v>
      </c>
      <c r="B97" s="156" t="s">
        <v>269</v>
      </c>
      <c r="C97" s="156" t="s">
        <v>270</v>
      </c>
      <c r="D97" s="156" t="s">
        <v>117</v>
      </c>
      <c r="E97" s="157">
        <v>20</v>
      </c>
      <c r="F97" s="173">
        <v>0</v>
      </c>
      <c r="G97" s="157">
        <f t="shared" si="3"/>
        <v>0</v>
      </c>
    </row>
    <row r="98" spans="1:7" ht="13.5" customHeight="1">
      <c r="A98" s="155">
        <v>70</v>
      </c>
      <c r="B98" s="156" t="s">
        <v>271</v>
      </c>
      <c r="C98" s="156" t="s">
        <v>272</v>
      </c>
      <c r="D98" s="156" t="s">
        <v>117</v>
      </c>
      <c r="E98" s="157">
        <v>16</v>
      </c>
      <c r="F98" s="173">
        <v>0</v>
      </c>
      <c r="G98" s="157">
        <f t="shared" si="3"/>
        <v>0</v>
      </c>
    </row>
    <row r="99" spans="1:7" ht="24" customHeight="1">
      <c r="A99" s="155">
        <v>71</v>
      </c>
      <c r="B99" s="156" t="s">
        <v>273</v>
      </c>
      <c r="C99" s="156" t="s">
        <v>274</v>
      </c>
      <c r="D99" s="156" t="s">
        <v>120</v>
      </c>
      <c r="E99" s="157">
        <v>440</v>
      </c>
      <c r="F99" s="173">
        <v>0</v>
      </c>
      <c r="G99" s="157">
        <f t="shared" si="3"/>
        <v>0</v>
      </c>
    </row>
    <row r="100" spans="1:7" ht="13.5" customHeight="1">
      <c r="A100" s="155">
        <v>72</v>
      </c>
      <c r="B100" s="156" t="s">
        <v>275</v>
      </c>
      <c r="C100" s="156" t="s">
        <v>276</v>
      </c>
      <c r="D100" s="156" t="s">
        <v>120</v>
      </c>
      <c r="E100" s="157">
        <v>440</v>
      </c>
      <c r="F100" s="173">
        <v>0</v>
      </c>
      <c r="G100" s="157">
        <f t="shared" si="3"/>
        <v>0</v>
      </c>
    </row>
    <row r="101" spans="1:7" ht="13.5" customHeight="1">
      <c r="A101" s="155">
        <v>73</v>
      </c>
      <c r="B101" s="156" t="s">
        <v>277</v>
      </c>
      <c r="C101" s="156" t="s">
        <v>278</v>
      </c>
      <c r="D101" s="156" t="s">
        <v>117</v>
      </c>
      <c r="E101" s="157">
        <v>16</v>
      </c>
      <c r="F101" s="173">
        <v>0</v>
      </c>
      <c r="G101" s="157">
        <f t="shared" si="3"/>
        <v>0</v>
      </c>
    </row>
    <row r="102" spans="1:7" ht="30.75" customHeight="1">
      <c r="A102" s="158"/>
      <c r="B102" s="159"/>
      <c r="C102" s="160" t="s">
        <v>279</v>
      </c>
      <c r="D102" s="159"/>
      <c r="E102" s="161"/>
      <c r="F102" s="161"/>
      <c r="G102" s="164">
        <f>G13+G31+G78</f>
        <v>0</v>
      </c>
    </row>
  </sheetData>
  <sheetProtection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  <ignoredErrors>
    <ignoredError sqref="G13:G14 G31:G32 G78:G79 G102 G80:G101 G67:G69 G71:G74 G76:G77 G64:G65 G56:G59 G61:G62 G41:G54 G33:G39 G19:G28 G15:G17 G30" unlockedFormula="1"/>
    <ignoredError sqref="B14:B29 B30:B40 B41:B61 B62:B76 B77:B93 B94:B101" numberStoredAsText="1"/>
    <ignoredError sqref="G75 G70 G66 G63 G60 G55 G18 G40 G2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Smaho Peter</dc:creator>
  <cp:keywords/>
  <dc:description/>
  <cp:lastModifiedBy>Dušeková Diana</cp:lastModifiedBy>
  <cp:lastPrinted>2019-04-15T10:35:17Z</cp:lastPrinted>
  <dcterms:created xsi:type="dcterms:W3CDTF">2019-04-15T10:33:32Z</dcterms:created>
  <dcterms:modified xsi:type="dcterms:W3CDTF">2019-05-28T12:42:25Z</dcterms:modified>
  <cp:category/>
  <cp:version/>
  <cp:contentType/>
  <cp:contentStatus/>
</cp:coreProperties>
</file>